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asonic\Desktop\バーモントカップ\その他準備資料\"/>
    </mc:Choice>
  </mc:AlternateContent>
  <xr:revisionPtr revIDLastSave="0" documentId="8_{17176A16-86ED-4111-92DD-4BA072E5110B}" xr6:coauthVersionLast="47" xr6:coauthVersionMax="47" xr10:uidLastSave="{00000000-0000-0000-0000-000000000000}"/>
  <bookViews>
    <workbookView xWindow="28680" yWindow="-120" windowWidth="29040" windowHeight="15720" tabRatio="723" activeTab="1" xr2:uid="{00000000-000D-0000-FFFF-FFFF00000000}"/>
  </bookViews>
  <sheets>
    <sheet name="大会登録について" sheetId="6" r:id="rId1"/>
    <sheet name="申し込みシート" sheetId="5" r:id="rId2"/>
    <sheet name="メンバー表" sheetId="3" r:id="rId3"/>
  </sheets>
  <definedNames>
    <definedName name="_xlnm._FilterDatabase" localSheetId="2" hidden="1">メンバー表!$P$11:$P$13</definedName>
    <definedName name="_xlnm.Print_Area" localSheetId="2">メンバー表!$A$1:$N$30</definedName>
    <definedName name="_xlnm.Print_Area" localSheetId="1">申し込みシート!$A$1:$AU$30</definedName>
  </definedNames>
  <calcPr calcId="191029"/>
</workbook>
</file>

<file path=xl/calcChain.xml><?xml version="1.0" encoding="utf-8"?>
<calcChain xmlns="http://schemas.openxmlformats.org/spreadsheetml/2006/main">
  <c r="K11" i="3" l="1"/>
  <c r="B6" i="3"/>
  <c r="B8" i="3"/>
  <c r="D11" i="3"/>
  <c r="E11" i="3"/>
  <c r="F11" i="3"/>
  <c r="G11" i="3"/>
  <c r="L11" i="3"/>
  <c r="D12" i="3"/>
  <c r="E12" i="3"/>
  <c r="F12" i="3"/>
  <c r="G12" i="3"/>
  <c r="K12" i="3"/>
  <c r="L12" i="3"/>
  <c r="D13" i="3"/>
  <c r="E13" i="3"/>
  <c r="F13" i="3"/>
  <c r="G13" i="3"/>
  <c r="K13" i="3"/>
  <c r="L13" i="3"/>
  <c r="D14" i="3"/>
  <c r="E14" i="3"/>
  <c r="F14" i="3"/>
  <c r="G14" i="3"/>
  <c r="K14" i="3"/>
  <c r="L14" i="3"/>
  <c r="D15" i="3"/>
  <c r="E15" i="3"/>
  <c r="F15" i="3"/>
  <c r="G15" i="3"/>
  <c r="K15" i="3"/>
  <c r="L15" i="3"/>
  <c r="D16" i="3"/>
  <c r="E16" i="3"/>
  <c r="F16" i="3"/>
  <c r="G16" i="3"/>
  <c r="K16" i="3"/>
  <c r="L16" i="3"/>
  <c r="D17" i="3"/>
  <c r="E17" i="3"/>
  <c r="F17" i="3"/>
  <c r="G17" i="3"/>
  <c r="K17" i="3"/>
  <c r="L17" i="3"/>
  <c r="D18" i="3"/>
  <c r="E18" i="3"/>
  <c r="F18" i="3"/>
  <c r="G18" i="3"/>
  <c r="K18" i="3"/>
  <c r="L18" i="3"/>
  <c r="D19" i="3"/>
  <c r="E19" i="3"/>
  <c r="F19" i="3"/>
  <c r="G19" i="3"/>
  <c r="D20" i="3"/>
  <c r="E20" i="3"/>
  <c r="F20" i="3"/>
  <c r="G20" i="3"/>
  <c r="D21" i="3"/>
  <c r="E21" i="3"/>
  <c r="F21" i="3"/>
  <c r="G21" i="3"/>
  <c r="L21" i="3"/>
  <c r="M21" i="3"/>
  <c r="N21" i="3"/>
  <c r="D22" i="3"/>
  <c r="E22" i="3"/>
  <c r="F22" i="3"/>
  <c r="G22" i="3"/>
  <c r="L22" i="3"/>
  <c r="M22" i="3"/>
  <c r="N22" i="3"/>
  <c r="D23" i="3"/>
  <c r="E23" i="3"/>
  <c r="F23" i="3"/>
  <c r="G23" i="3"/>
  <c r="L23" i="3"/>
  <c r="M23" i="3"/>
  <c r="N23" i="3"/>
  <c r="D24" i="3"/>
  <c r="E24" i="3"/>
  <c r="F24" i="3"/>
  <c r="G24" i="3"/>
  <c r="L24" i="3"/>
  <c r="M24" i="3"/>
  <c r="N24" i="3"/>
  <c r="D25" i="3"/>
  <c r="E25" i="3"/>
  <c r="F25" i="3"/>
  <c r="G25" i="3"/>
  <c r="D26" i="3"/>
  <c r="E26" i="3"/>
  <c r="F26" i="3"/>
  <c r="G26" i="3"/>
  <c r="D27" i="3"/>
  <c r="E27" i="3"/>
  <c r="F27" i="3"/>
  <c r="G27" i="3"/>
  <c r="D28" i="3"/>
  <c r="E28" i="3"/>
  <c r="F28" i="3"/>
  <c r="G28" i="3"/>
  <c r="D29" i="3"/>
  <c r="E29" i="3"/>
  <c r="F29" i="3"/>
  <c r="G29" i="3"/>
  <c r="D30" i="3"/>
  <c r="E30" i="3"/>
  <c r="F30" i="3"/>
  <c r="G30" i="3"/>
  <c r="IF3" i="5"/>
  <c r="IG3" i="5"/>
  <c r="IH3" i="5"/>
  <c r="II3" i="5"/>
  <c r="AR4" i="5"/>
  <c r="IE4" i="5"/>
  <c r="IF4" i="5"/>
  <c r="IG4" i="5"/>
  <c r="IH4" i="5"/>
  <c r="AR5" i="5"/>
  <c r="IE5" i="5"/>
  <c r="IF5" i="5"/>
  <c r="IG5" i="5"/>
  <c r="IH5" i="5"/>
  <c r="AR6" i="5"/>
  <c r="IE6" i="5"/>
  <c r="IF6" i="5"/>
  <c r="IG6" i="5"/>
  <c r="IH6" i="5"/>
  <c r="AR7" i="5"/>
  <c r="IE7" i="5"/>
  <c r="IF7" i="5"/>
  <c r="IG7" i="5"/>
  <c r="IH7" i="5"/>
  <c r="AR8" i="5"/>
  <c r="IE8" i="5"/>
  <c r="IF8" i="5"/>
  <c r="IG8" i="5"/>
  <c r="IH8" i="5"/>
  <c r="AR9" i="5"/>
  <c r="IE9" i="5"/>
  <c r="IF9" i="5"/>
  <c r="IG9" i="5"/>
  <c r="IH9" i="5"/>
  <c r="AR10" i="5"/>
  <c r="IE10" i="5"/>
  <c r="IF10" i="5"/>
  <c r="IG10" i="5"/>
  <c r="IH10" i="5"/>
  <c r="AR11" i="5"/>
  <c r="IE11" i="5"/>
  <c r="IF11" i="5"/>
  <c r="IG11" i="5"/>
  <c r="IH11" i="5"/>
  <c r="AR12" i="5"/>
  <c r="IE12" i="5"/>
  <c r="IF12" i="5"/>
  <c r="IG12" i="5"/>
  <c r="IH12" i="5"/>
  <c r="AR13" i="5"/>
  <c r="IE13" i="5"/>
  <c r="IF13" i="5"/>
  <c r="IG13" i="5"/>
  <c r="IH13" i="5"/>
  <c r="AR14" i="5"/>
  <c r="IE14" i="5"/>
  <c r="IF14" i="5"/>
  <c r="IG14" i="5"/>
  <c r="IH14" i="5"/>
  <c r="AR15" i="5"/>
  <c r="IE15" i="5"/>
  <c r="IF15" i="5"/>
  <c r="IG15" i="5"/>
  <c r="IH15" i="5"/>
  <c r="AH16" i="5"/>
  <c r="AR16" i="5"/>
  <c r="AH17" i="5"/>
  <c r="AR17" i="5"/>
  <c r="AH18" i="5"/>
  <c r="AR18" i="5"/>
  <c r="AH19" i="5"/>
  <c r="AR19" i="5"/>
  <c r="AH20" i="5"/>
  <c r="AR20" i="5"/>
  <c r="AH21" i="5"/>
  <c r="AR21" i="5"/>
  <c r="AH22" i="5"/>
  <c r="AR22" i="5"/>
  <c r="AH23" i="5"/>
  <c r="AR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asaba</author>
    <author/>
    <author>Yoshiharu Noguchi</author>
    <author>jityou_1</author>
  </authors>
  <commentList>
    <comment ref="A1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asaba:
所属リーグを記入</t>
        </r>
      </text>
    </comment>
    <comment ref="I1" authorId="1" shapeId="0" xr:uid="{00000000-0006-0000-0100-000002000000}">
      <text>
        <r>
          <rPr>
            <sz val="9"/>
            <rFont val="ＭＳ Ｐゴシック"/>
            <family val="3"/>
            <charset val="128"/>
          </rPr>
          <t>asaba:
大会名を記入</t>
        </r>
      </text>
    </comment>
    <comment ref="I3" authorId="1" shapeId="0" xr:uid="{00000000-0006-0000-0100-000003000000}">
      <text>
        <r>
          <rPr>
            <sz val="9"/>
            <rFont val="ＭＳ Ｐゴシック"/>
            <family val="3"/>
            <charset val="128"/>
          </rPr>
          <t>フリガナを入力</t>
        </r>
      </text>
    </comment>
    <comment ref="Z3" authorId="1" shapeId="0" xr:uid="{00000000-0006-0000-0100-000004000000}">
      <text>
        <r>
          <rPr>
            <sz val="9"/>
            <rFont val="ＭＳ Ｐゴシック"/>
            <family val="3"/>
            <charset val="128"/>
          </rPr>
          <t>略称を８文字以内で入力</t>
        </r>
      </text>
    </comment>
    <comment ref="I4" authorId="1" shapeId="0" xr:uid="{00000000-0006-0000-0100-000005000000}">
      <text>
        <r>
          <rPr>
            <sz val="9"/>
            <rFont val="ＭＳ Ｐゴシック"/>
            <family val="3"/>
            <charset val="128"/>
          </rPr>
          <t>チーム正式名称を入力</t>
        </r>
      </text>
    </comment>
    <comment ref="AK4" authorId="1" shapeId="0" xr:uid="{00000000-0006-0000-0100-000006000000}">
      <text>
        <r>
          <rPr>
            <sz val="9"/>
            <rFont val="ＭＳ Ｐゴシック"/>
            <family val="3"/>
            <charset val="128"/>
          </rPr>
          <t>asaba:
男　女
▼選択</t>
        </r>
      </text>
    </comment>
    <comment ref="AL4" authorId="1" shapeId="0" xr:uid="{00000000-0006-0000-0100-000007000000}">
      <text>
        <r>
          <rPr>
            <sz val="9"/>
            <rFont val="ＭＳ Ｐゴシック"/>
            <family val="3"/>
            <charset val="128"/>
          </rPr>
          <t>国籍を記入（例:　日本）</t>
        </r>
      </text>
    </comment>
    <comment ref="AM4" authorId="1" shapeId="0" xr:uid="{00000000-0006-0000-0100-000008000000}">
      <text>
        <r>
          <rPr>
            <sz val="9"/>
            <rFont val="ＭＳ Ｐゴシック"/>
            <family val="3"/>
            <charset val="128"/>
          </rPr>
          <t>背番号を入力</t>
        </r>
      </text>
    </comment>
    <comment ref="AN4" authorId="1" shapeId="0" xr:uid="{00000000-0006-0000-0100-000009000000}">
      <text>
        <r>
          <rPr>
            <sz val="9"/>
            <rFont val="ＭＳ Ｐゴシック"/>
            <family val="3"/>
            <charset val="128"/>
          </rPr>
          <t>FP･GKのいずれかを選択</t>
        </r>
      </text>
    </comment>
    <comment ref="AQ4" authorId="1" shapeId="0" xr:uid="{00000000-0006-0000-0100-00000A000000}">
      <text>
        <r>
          <rPr>
            <sz val="9"/>
            <rFont val="ＭＳ Ｐゴシック"/>
            <family val="3"/>
            <charset val="128"/>
          </rPr>
          <t>生年月日を入力
例)1973年3月3日の場合
1973/3/3</t>
        </r>
      </text>
    </comment>
    <comment ref="AR4" authorId="2" shapeId="0" xr:uid="{00000000-0006-0000-0100-00000B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S4" authorId="2" shapeId="0" xr:uid="{00000000-0006-0000-0100-00000C000000}">
      <text>
        <r>
          <rPr>
            <sz val="9"/>
            <rFont val="ＭＳ Ｐゴシック"/>
            <family val="3"/>
            <charset val="128"/>
          </rPr>
          <t>フットサル個人登録番号を入力</t>
        </r>
      </text>
    </comment>
    <comment ref="AT4" authorId="0" shapeId="0" xr:uid="{00000000-0006-0000-0100-00000D000000}">
      <text>
        <r>
          <rPr>
            <sz val="9"/>
            <rFont val="ＭＳ Ｐゴシック"/>
            <family val="3"/>
            <charset val="128"/>
          </rPr>
          <t>A　在住
B　在勤
C　在学
D　県外
該当するものに　○　</t>
        </r>
      </text>
    </comment>
    <comment ref="J5" authorId="1" shapeId="0" xr:uid="{00000000-0006-0000-0100-00000E000000}">
      <text>
        <r>
          <rPr>
            <sz val="9"/>
            <rFont val="ＭＳ Ｐゴシック"/>
            <family val="3"/>
            <charset val="128"/>
          </rPr>
          <t>郵便番号を入力</t>
        </r>
      </text>
    </comment>
    <comment ref="N5" authorId="1" shapeId="0" xr:uid="{00000000-0006-0000-0100-00000F000000}">
      <text>
        <r>
          <rPr>
            <sz val="9"/>
            <rFont val="ＭＳ Ｐゴシック"/>
            <family val="3"/>
            <charset val="128"/>
          </rPr>
          <t>住所を入力</t>
        </r>
      </text>
    </comment>
    <comment ref="AR5" authorId="2" shapeId="0" xr:uid="{00000000-0006-0000-0100-000010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5" authorId="0" shapeId="0" xr:uid="{00000000-0006-0000-0100-000011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J6" authorId="1" shapeId="0" xr:uid="{00000000-0006-0000-0100-000012000000}">
      <text>
        <r>
          <rPr>
            <sz val="9"/>
            <rFont val="ＭＳ Ｐゴシック"/>
            <family val="3"/>
            <charset val="128"/>
          </rPr>
          <t>住所・建物名称・会社名・団体名等を入力</t>
        </r>
      </text>
    </comment>
    <comment ref="AR6" authorId="2" shapeId="0" xr:uid="{00000000-0006-0000-0100-000013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6" authorId="0" shapeId="0" xr:uid="{00000000-0006-0000-0100-000014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I7" authorId="1" shapeId="0" xr:uid="{00000000-0006-0000-0100-000015000000}">
      <text>
        <r>
          <rPr>
            <sz val="9"/>
            <rFont val="ＭＳ Ｐゴシック"/>
            <family val="3"/>
            <charset val="128"/>
          </rPr>
          <t>フリガナを入力</t>
        </r>
      </text>
    </comment>
    <comment ref="X7" authorId="1" shapeId="0" xr:uid="{00000000-0006-0000-0100-000016000000}">
      <text>
        <r>
          <rPr>
            <sz val="9"/>
            <rFont val="ＭＳ Ｐゴシック"/>
            <family val="3"/>
            <charset val="128"/>
          </rPr>
          <t>携帯電話番号を入力</t>
        </r>
      </text>
    </comment>
    <comment ref="AR7" authorId="2" shapeId="0" xr:uid="{00000000-0006-0000-0100-000017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7" authorId="0" shapeId="0" xr:uid="{00000000-0006-0000-0100-000018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I8" authorId="1" shapeId="0" xr:uid="{00000000-0006-0000-0100-000019000000}">
      <text>
        <r>
          <rPr>
            <sz val="9"/>
            <rFont val="ＭＳ Ｐゴシック"/>
            <family val="3"/>
            <charset val="128"/>
          </rPr>
          <t>連絡責任者の氏名（フルネーム）を入力</t>
        </r>
      </text>
    </comment>
    <comment ref="X8" authorId="1" shapeId="0" xr:uid="{00000000-0006-0000-0100-00001A000000}">
      <text>
        <r>
          <rPr>
            <sz val="9"/>
            <rFont val="ＭＳ Ｐゴシック"/>
            <family val="3"/>
            <charset val="128"/>
          </rPr>
          <t>Ｅメールアドレスを入力</t>
        </r>
      </text>
    </comment>
    <comment ref="AR8" authorId="2" shapeId="0" xr:uid="{00000000-0006-0000-0100-00001B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8" authorId="0" shapeId="0" xr:uid="{00000000-0006-0000-0100-00001C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I9" authorId="1" shapeId="0" xr:uid="{00000000-0006-0000-0100-00001D000000}">
      <text>
        <r>
          <rPr>
            <sz val="9"/>
            <rFont val="ＭＳ Ｐゴシック"/>
            <family val="3"/>
            <charset val="128"/>
          </rPr>
          <t>ＴＥＬ番号を入力</t>
        </r>
      </text>
    </comment>
    <comment ref="X9" authorId="1" shapeId="0" xr:uid="{00000000-0006-0000-0100-00001E000000}">
      <text>
        <r>
          <rPr>
            <sz val="9"/>
            <rFont val="ＭＳ Ｐゴシック"/>
            <family val="3"/>
            <charset val="128"/>
          </rPr>
          <t>ＦＡＸ番号を入力</t>
        </r>
      </text>
    </comment>
    <comment ref="AR9" authorId="2" shapeId="0" xr:uid="{00000000-0006-0000-0100-00001F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9" authorId="0" shapeId="0" xr:uid="{00000000-0006-0000-0100-000020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V9" authorId="3" shapeId="0" xr:uid="{00000000-0006-0000-0100-000021000000}">
      <text>
        <r>
          <rPr>
            <sz val="9"/>
            <rFont val="ＭＳ Ｐゴシック"/>
            <family val="3"/>
            <charset val="128"/>
          </rPr>
          <t xml:space="preserve">jityou_1:
</t>
        </r>
      </text>
    </comment>
    <comment ref="AR10" authorId="2" shapeId="0" xr:uid="{00000000-0006-0000-0100-000022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0" authorId="0" shapeId="0" xr:uid="{00000000-0006-0000-0100-000023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L11" authorId="1" shapeId="0" xr:uid="{00000000-0006-0000-0100-000024000000}">
      <text>
        <r>
          <rPr>
            <sz val="9"/>
            <rFont val="ＭＳ Ｐゴシック"/>
            <family val="3"/>
            <charset val="128"/>
          </rPr>
          <t>シャツのカラーを入力
日本語表記（例　グレー✖→灰）
※黒または紺は認められません</t>
        </r>
      </text>
    </comment>
    <comment ref="T11" authorId="1" shapeId="0" xr:uid="{00000000-0006-0000-0100-000025000000}">
      <text>
        <r>
          <rPr>
            <sz val="9"/>
            <rFont val="ＭＳ Ｐゴシック"/>
            <family val="3"/>
            <charset val="128"/>
          </rPr>
          <t>ショーツの色を入力</t>
        </r>
      </text>
    </comment>
    <comment ref="AB11" authorId="1" shapeId="0" xr:uid="{00000000-0006-0000-0100-000026000000}">
      <text>
        <r>
          <rPr>
            <sz val="9"/>
            <rFont val="ＭＳ Ｐゴシック"/>
            <family val="3"/>
            <charset val="128"/>
          </rPr>
          <t>ストッキングの色を入力</t>
        </r>
      </text>
    </comment>
    <comment ref="AR11" authorId="2" shapeId="0" xr:uid="{00000000-0006-0000-0100-000027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1" authorId="0" shapeId="0" xr:uid="{00000000-0006-0000-0100-000028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R12" authorId="2" shapeId="0" xr:uid="{00000000-0006-0000-0100-000029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2" authorId="0" shapeId="0" xr:uid="{00000000-0006-0000-0100-00002A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R13" authorId="2" shapeId="0" xr:uid="{00000000-0006-0000-0100-00002B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3" authorId="0" shapeId="0" xr:uid="{00000000-0006-0000-0100-00002C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R14" authorId="2" shapeId="0" xr:uid="{00000000-0006-0000-0100-00002D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4" authorId="0" shapeId="0" xr:uid="{00000000-0006-0000-0100-00002E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R15" authorId="2" shapeId="0" xr:uid="{00000000-0006-0000-0100-00002F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5" authorId="0" shapeId="0" xr:uid="{00000000-0006-0000-0100-000030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F16" authorId="0" shapeId="0" xr:uid="{00000000-0006-0000-0100-000031000000}">
      <text>
        <r>
          <rPr>
            <sz val="9"/>
            <rFont val="ＭＳ Ｐゴシック"/>
            <family val="3"/>
            <charset val="128"/>
          </rPr>
          <t>asaba:
STAFFとは記入不可
コーチ又は、トレーナ等職名を　▼選択</t>
        </r>
      </text>
    </comment>
    <comment ref="L16" authorId="1" shapeId="0" xr:uid="{00000000-0006-0000-0100-000032000000}">
      <text>
        <r>
          <rPr>
            <sz val="9"/>
            <rFont val="ＭＳ Ｐゴシック"/>
            <family val="3"/>
            <charset val="128"/>
          </rPr>
          <t>氏名をフルネームで入力</t>
        </r>
      </text>
    </comment>
    <comment ref="T16" authorId="1" shapeId="0" xr:uid="{00000000-0006-0000-0100-000033000000}">
      <text>
        <r>
          <rPr>
            <sz val="9"/>
            <rFont val="ＭＳ Ｐゴシック"/>
            <family val="3"/>
            <charset val="128"/>
          </rPr>
          <t>氏名のフリガナを入力</t>
        </r>
      </text>
    </comment>
    <comment ref="AB16" authorId="2" shapeId="0" xr:uid="{00000000-0006-0000-0100-000034000000}">
      <text>
        <r>
          <rPr>
            <sz val="9"/>
            <rFont val="ＭＳ Ｐゴシック"/>
            <family val="3"/>
            <charset val="128"/>
          </rPr>
          <t>生年月日を入力
例)1973年3月3日の場合
1973/3/3</t>
        </r>
      </text>
    </comment>
    <comment ref="AH16" authorId="2" shapeId="0" xr:uid="{00000000-0006-0000-0100-000035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16" authorId="2" shapeId="0" xr:uid="{00000000-0006-0000-0100-000036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6" authorId="0" shapeId="0" xr:uid="{00000000-0006-0000-0100-000037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F17" authorId="0" shapeId="0" xr:uid="{00000000-0006-0000-0100-000038000000}">
      <text>
        <r>
          <rPr>
            <sz val="9"/>
            <rFont val="ＭＳ Ｐゴシック"/>
            <family val="3"/>
            <charset val="128"/>
          </rPr>
          <t>asaba:
STAFFとは記入不可
コーチ又は、トレーナ等職名を　▼選択</t>
        </r>
      </text>
    </comment>
    <comment ref="L17" authorId="1" shapeId="0" xr:uid="{00000000-0006-0000-0100-000039000000}">
      <text>
        <r>
          <rPr>
            <sz val="9"/>
            <rFont val="ＭＳ Ｐゴシック"/>
            <family val="3"/>
            <charset val="128"/>
          </rPr>
          <t>氏名をフルネームで入力</t>
        </r>
      </text>
    </comment>
    <comment ref="T17" authorId="1" shapeId="0" xr:uid="{00000000-0006-0000-0100-00003A000000}">
      <text>
        <r>
          <rPr>
            <sz val="9"/>
            <rFont val="ＭＳ Ｐゴシック"/>
            <family val="3"/>
            <charset val="128"/>
          </rPr>
          <t>氏名のフリガナを入力</t>
        </r>
      </text>
    </comment>
    <comment ref="AB17" authorId="2" shapeId="0" xr:uid="{00000000-0006-0000-0100-00003B000000}">
      <text>
        <r>
          <rPr>
            <sz val="9"/>
            <rFont val="ＭＳ Ｐゴシック"/>
            <family val="3"/>
            <charset val="128"/>
          </rPr>
          <t>生年月日を入力
例)1973年3月3日の場合
1973/3/3</t>
        </r>
      </text>
    </comment>
    <comment ref="AH17" authorId="2" shapeId="0" xr:uid="{00000000-0006-0000-0100-00003C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17" authorId="2" shapeId="0" xr:uid="{00000000-0006-0000-0100-00003D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7" authorId="0" shapeId="0" xr:uid="{00000000-0006-0000-0100-00003E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F18" authorId="0" shapeId="0" xr:uid="{00000000-0006-0000-0100-00003F000000}">
      <text>
        <r>
          <rPr>
            <sz val="9"/>
            <rFont val="ＭＳ Ｐゴシック"/>
            <family val="3"/>
            <charset val="128"/>
          </rPr>
          <t>asaba:
STAFFとは記入不可
コーチ又は、トレーナ等職名を　▼選択</t>
        </r>
      </text>
    </comment>
    <comment ref="L18" authorId="1" shapeId="0" xr:uid="{00000000-0006-0000-0100-000040000000}">
      <text>
        <r>
          <rPr>
            <sz val="9"/>
            <rFont val="ＭＳ Ｐゴシック"/>
            <family val="3"/>
            <charset val="128"/>
          </rPr>
          <t>氏名をフルネームで入力</t>
        </r>
      </text>
    </comment>
    <comment ref="T18" authorId="1" shapeId="0" xr:uid="{00000000-0006-0000-0100-000041000000}">
      <text>
        <r>
          <rPr>
            <sz val="9"/>
            <rFont val="ＭＳ Ｐゴシック"/>
            <family val="3"/>
            <charset val="128"/>
          </rPr>
          <t>氏名のフリガナを入力</t>
        </r>
      </text>
    </comment>
    <comment ref="AB18" authorId="2" shapeId="0" xr:uid="{00000000-0006-0000-0100-000042000000}">
      <text>
        <r>
          <rPr>
            <sz val="9"/>
            <rFont val="ＭＳ Ｐゴシック"/>
            <family val="3"/>
            <charset val="128"/>
          </rPr>
          <t>生年月日を入力
例)1973年3月3日の場合
1973/3/3</t>
        </r>
      </text>
    </comment>
    <comment ref="AH18" authorId="2" shapeId="0" xr:uid="{00000000-0006-0000-0100-000043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18" authorId="2" shapeId="0" xr:uid="{00000000-0006-0000-0100-000044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8" authorId="0" shapeId="0" xr:uid="{00000000-0006-0000-0100-000045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F19" authorId="0" shapeId="0" xr:uid="{00000000-0006-0000-0100-000046000000}">
      <text>
        <r>
          <rPr>
            <sz val="9"/>
            <rFont val="ＭＳ Ｐゴシック"/>
            <family val="3"/>
            <charset val="128"/>
          </rPr>
          <t>asaba:
STAFFとは記入不可
コーチ又は、トレーナ等職名を　▼選択</t>
        </r>
      </text>
    </comment>
    <comment ref="L19" authorId="1" shapeId="0" xr:uid="{00000000-0006-0000-0100-000047000000}">
      <text>
        <r>
          <rPr>
            <sz val="9"/>
            <rFont val="ＭＳ Ｐゴシック"/>
            <family val="3"/>
            <charset val="128"/>
          </rPr>
          <t>氏名をフルネームで入力</t>
        </r>
      </text>
    </comment>
    <comment ref="T19" authorId="1" shapeId="0" xr:uid="{00000000-0006-0000-0100-000048000000}">
      <text>
        <r>
          <rPr>
            <sz val="9"/>
            <rFont val="ＭＳ Ｐゴシック"/>
            <family val="3"/>
            <charset val="128"/>
          </rPr>
          <t>氏名のフリガナを入力</t>
        </r>
      </text>
    </comment>
    <comment ref="AB19" authorId="2" shapeId="0" xr:uid="{00000000-0006-0000-0100-000049000000}">
      <text>
        <r>
          <rPr>
            <sz val="9"/>
            <rFont val="ＭＳ Ｐゴシック"/>
            <family val="3"/>
            <charset val="128"/>
          </rPr>
          <t>生年月日を入力
例)1973年3月3日の場合
1973/3/3</t>
        </r>
      </text>
    </comment>
    <comment ref="AH19" authorId="2" shapeId="0" xr:uid="{00000000-0006-0000-0100-00004A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19" authorId="2" shapeId="0" xr:uid="{00000000-0006-0000-0100-00004B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19" authorId="0" shapeId="0" xr:uid="{00000000-0006-0000-0100-00004C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H20" authorId="2" shapeId="0" xr:uid="{00000000-0006-0000-0100-00004D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20" authorId="2" shapeId="0" xr:uid="{00000000-0006-0000-0100-00004E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20" authorId="0" shapeId="0" xr:uid="{00000000-0006-0000-0100-00004F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H21" authorId="2" shapeId="0" xr:uid="{00000000-0006-0000-0100-000050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21" authorId="2" shapeId="0" xr:uid="{00000000-0006-0000-0100-000051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21" authorId="0" shapeId="0" xr:uid="{00000000-0006-0000-0100-000052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H22" authorId="2" shapeId="0" xr:uid="{00000000-0006-0000-0100-000053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22" authorId="2" shapeId="0" xr:uid="{00000000-0006-0000-0100-000054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22" authorId="0" shapeId="0" xr:uid="{00000000-0006-0000-0100-000055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H23" authorId="2" shapeId="0" xr:uid="{00000000-0006-0000-0100-000056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R23" authorId="2" shapeId="0" xr:uid="{00000000-0006-0000-0100-000057000000}">
      <text>
        <r>
          <rPr>
            <sz val="9"/>
            <rFont val="ＭＳ Ｐゴシック"/>
            <family val="3"/>
            <charset val="128"/>
          </rPr>
          <t>生年月日を入力すると自動計算されます</t>
        </r>
      </text>
    </comment>
    <comment ref="AT23" authorId="0" shapeId="0" xr:uid="{00000000-0006-0000-0100-000058000000}">
      <text>
        <r>
          <rPr>
            <sz val="9"/>
            <rFont val="ＭＳ Ｐゴシック"/>
            <family val="3"/>
            <charset val="128"/>
          </rPr>
          <t xml:space="preserve">A　在住
B　在勤
C　在学
D　県外
該当するものに　○　
</t>
        </r>
      </text>
    </comment>
    <comment ref="AM25" authorId="2" shapeId="0" xr:uid="{00000000-0006-0000-0100-000059000000}">
      <text>
        <r>
          <rPr>
            <sz val="9"/>
            <rFont val="ＭＳ Ｐゴシック"/>
            <family val="3"/>
            <charset val="128"/>
          </rPr>
          <t>提出日を入力</t>
        </r>
      </text>
    </comment>
    <comment ref="AQ25" authorId="2" shapeId="0" xr:uid="{00000000-0006-0000-0100-00005A000000}">
      <text>
        <r>
          <rPr>
            <sz val="9"/>
            <rFont val="ＭＳ Ｐゴシック"/>
            <family val="3"/>
            <charset val="128"/>
          </rPr>
          <t>プリントアウト後、直筆サイン</t>
        </r>
      </text>
    </comment>
    <comment ref="AT25" authorId="2" shapeId="0" xr:uid="{00000000-0006-0000-0100-00005B000000}">
      <text>
        <r>
          <rPr>
            <sz val="9"/>
            <rFont val="ＭＳ Ｐゴシック"/>
            <family val="3"/>
            <charset val="128"/>
          </rPr>
          <t>捺印</t>
        </r>
      </text>
    </comment>
  </commentList>
</comments>
</file>

<file path=xl/sharedStrings.xml><?xml version="1.0" encoding="utf-8"?>
<sst xmlns="http://schemas.openxmlformats.org/spreadsheetml/2006/main" count="149" uniqueCount="116">
  <si>
    <t>大会登録について</t>
  </si>
  <si>
    <t>JFAチーム登録データ入力</t>
  </si>
  <si>
    <t>※「申し込みシート」の白の部分を、吹き出しの指示に従い入力すること。</t>
  </si>
  <si>
    <t>山形県サッカー協会</t>
  </si>
  <si>
    <t>［大会参加申込書］</t>
  </si>
  <si>
    <t>NAMEKANJI</t>
  </si>
  <si>
    <t>NAMEKANA</t>
  </si>
  <si>
    <t>BDATE</t>
  </si>
  <si>
    <t>PLAYERNO</t>
  </si>
  <si>
    <t>チーム名</t>
  </si>
  <si>
    <t>フリガナ</t>
  </si>
  <si>
    <t>略称
（8文字以内）</t>
  </si>
  <si>
    <t>性別</t>
  </si>
  <si>
    <t>国籍</t>
  </si>
  <si>
    <t>選手番号</t>
  </si>
  <si>
    <t>ポジション</t>
  </si>
  <si>
    <t>名前（フルネーム）</t>
  </si>
  <si>
    <t xml:space="preserve"> フリガナ</t>
  </si>
  <si>
    <t>生年月日(19YY/MM/DD)　</t>
  </si>
  <si>
    <t>年齢</t>
  </si>
  <si>
    <t>選手登録番号</t>
  </si>
  <si>
    <t>都道府県確認</t>
  </si>
  <si>
    <t>登録チーム名</t>
  </si>
  <si>
    <t>リスト</t>
  </si>
  <si>
    <t>正式名称</t>
  </si>
  <si>
    <t>男</t>
  </si>
  <si>
    <t>日本</t>
  </si>
  <si>
    <t>A・B・C・D</t>
  </si>
  <si>
    <t>連絡責任者</t>
  </si>
  <si>
    <t>住所</t>
  </si>
  <si>
    <t>〒</t>
  </si>
  <si>
    <t>2</t>
  </si>
  <si>
    <t>女</t>
  </si>
  <si>
    <t>3</t>
  </si>
  <si>
    <t>携帯電話</t>
  </si>
  <si>
    <t>4</t>
  </si>
  <si>
    <t>イタリア</t>
  </si>
  <si>
    <t>氏名</t>
  </si>
  <si>
    <t>E-mail</t>
  </si>
  <si>
    <t>5</t>
  </si>
  <si>
    <t>ブラジル</t>
  </si>
  <si>
    <t>ＴＥＬ</t>
  </si>
  <si>
    <t>ＦＡＸ</t>
  </si>
  <si>
    <t>6</t>
  </si>
  <si>
    <t>スペイン</t>
  </si>
  <si>
    <t>ユニフォーム
カラー</t>
  </si>
  <si>
    <t>シャツ</t>
  </si>
  <si>
    <t>ショーツ</t>
  </si>
  <si>
    <t>ストッキング</t>
  </si>
  <si>
    <t>7</t>
  </si>
  <si>
    <t>韓国</t>
  </si>
  <si>
    <t>Ｆ Ｐ</t>
  </si>
  <si>
    <t>〔正〕</t>
  </si>
  <si>
    <t>8</t>
  </si>
  <si>
    <t>北朝鮮</t>
  </si>
  <si>
    <t>〔副〕</t>
  </si>
  <si>
    <t>9</t>
  </si>
  <si>
    <t>監督</t>
  </si>
  <si>
    <t>Ｇ Ｋ</t>
  </si>
  <si>
    <t>10</t>
  </si>
  <si>
    <t>コーチ</t>
  </si>
  <si>
    <t>11</t>
  </si>
  <si>
    <t>マネージャー</t>
  </si>
  <si>
    <t>チーム役員</t>
  </si>
  <si>
    <t>役職</t>
  </si>
  <si>
    <t>生年月日
(19YY/MM/DD)　</t>
  </si>
  <si>
    <t>12</t>
  </si>
  <si>
    <t>トレーナ</t>
  </si>
  <si>
    <t>13</t>
  </si>
  <si>
    <t>庶務</t>
  </si>
  <si>
    <t>14</t>
  </si>
  <si>
    <t>15</t>
  </si>
  <si>
    <t>16</t>
  </si>
  <si>
    <t>17</t>
  </si>
  <si>
    <t>18</t>
  </si>
  <si>
    <t>19</t>
  </si>
  <si>
    <t>20</t>
  </si>
  <si>
    <t>受　付</t>
  </si>
  <si>
    <t>チーム代表者</t>
  </si>
  <si>
    <t>【印】</t>
  </si>
  <si>
    <t>月</t>
  </si>
  <si>
    <t>日</t>
  </si>
  <si>
    <t>●入力上の注意事項</t>
  </si>
  <si>
    <t>事務処理欄</t>
  </si>
  <si>
    <t xml:space="preserve">
※ポジションの表記はＧＫ、ＦＰのいずれかを記入してください。 
※チーム役員の年齢は大会初日時点での年齢を記入してください。</t>
  </si>
  <si>
    <t>山形</t>
  </si>
  <si>
    <t>都･道
府･県</t>
  </si>
  <si>
    <t>サッカー協会</t>
  </si>
  <si>
    <t>フットサル大会メンバー票</t>
  </si>
  <si>
    <t>大会名</t>
  </si>
  <si>
    <t>年度</t>
  </si>
  <si>
    <t>キックオフ</t>
  </si>
  <si>
    <t>対戦相手</t>
  </si>
  <si>
    <r>
      <rPr>
        <sz val="8"/>
        <rFont val="ＭＳ Ｐゴシック"/>
        <family val="3"/>
        <charset val="128"/>
      </rPr>
      <t xml:space="preserve">キャプ
テン
</t>
    </r>
    <r>
      <rPr>
        <b/>
        <sz val="14"/>
        <rFont val="ＭＳ Ｐゴシック"/>
        <family val="3"/>
        <charset val="128"/>
      </rPr>
      <t>C</t>
    </r>
  </si>
  <si>
    <r>
      <t xml:space="preserve">出場し
ない選手
</t>
    </r>
    <r>
      <rPr>
        <b/>
        <sz val="11"/>
        <color indexed="8"/>
        <rFont val="ＭＳ Ｐゴシック"/>
        <family val="3"/>
        <charset val="128"/>
      </rPr>
      <t>×</t>
    </r>
  </si>
  <si>
    <t>先発
○</t>
  </si>
  <si>
    <t>背番号</t>
  </si>
  <si>
    <t>選手氏名</t>
  </si>
  <si>
    <t>ﾎﾟｼﾞｼｮﾝ</t>
  </si>
  <si>
    <t>出場
可能日</t>
  </si>
  <si>
    <t>出場
停止
状況</t>
  </si>
  <si>
    <t>スタッフ氏名</t>
  </si>
  <si>
    <t>ベンチ入○</t>
  </si>
  <si>
    <t>○</t>
  </si>
  <si>
    <t>✖</t>
  </si>
  <si>
    <t>【ユニフォーム】</t>
  </si>
  <si>
    <t>ｽﾄｯｷﾝｸﾞ</t>
  </si>
  <si>
    <t>正（FP)</t>
  </si>
  <si>
    <t>副（FP)</t>
  </si>
  <si>
    <t>正（GK)</t>
  </si>
  <si>
    <t>副（GK)</t>
  </si>
  <si>
    <t>【ビブス】</t>
  </si>
  <si>
    <t>【チーム署名】</t>
  </si>
  <si>
    <t>バーモントカップＪＦＡ第３５全日本Ｕ－１２フットサル選手権山形県大会</t>
    <rPh sb="11" eb="12">
      <t>ダイ</t>
    </rPh>
    <rPh sb="14" eb="17">
      <t>ゼンニホン</t>
    </rPh>
    <rPh sb="26" eb="34">
      <t>センシュケンヤマガタケンタイカイ</t>
    </rPh>
    <phoneticPr fontId="60"/>
  </si>
  <si>
    <t>2025年　　　月　　　日</t>
    <phoneticPr fontId="60"/>
  </si>
  <si>
    <t>2025年</t>
    <phoneticPr fontId="6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</si>
</sst>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2"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5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u/>
      <sz val="10"/>
      <color indexed="12"/>
      <name val="ヒラギノ角ゴ ProN W3"/>
      <family val="2"/>
    </font>
    <font>
      <sz val="18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24"/>
      <color indexed="22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28"/>
      <color indexed="8"/>
      <name val="ＭＳ Ｐゴシック"/>
      <family val="3"/>
      <charset val="128"/>
    </font>
    <font>
      <sz val="7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>
      <alignment vertical="center"/>
    </xf>
    <xf numFmtId="0" fontId="59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9" fillId="10" borderId="1" applyNumberFormat="0" applyFont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9" fillId="0" borderId="0"/>
    <xf numFmtId="0" fontId="42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4" fillId="0" borderId="2" applyNumberFormat="0" applyFill="0" applyAlignment="0" applyProtection="0">
      <alignment vertical="center"/>
    </xf>
    <xf numFmtId="0" fontId="33" fillId="0" borderId="0" applyNumberFormat="0" applyFill="0" applyBorder="0" applyAlignment="0" applyProtection="0"/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9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20" borderId="3" applyNumberFormat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7" fillId="5" borderId="6" applyNumberFormat="0" applyAlignment="0" applyProtection="0">
      <alignment vertical="center"/>
    </xf>
    <xf numFmtId="0" fontId="55" fillId="22" borderId="7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9" fillId="20" borderId="6" applyNumberFormat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9" fillId="0" borderId="0" xfId="0" applyFont="1" applyAlignment="1"/>
    <xf numFmtId="0" fontId="9" fillId="0" borderId="26" xfId="0" applyFont="1" applyBorder="1" applyAlignment="1"/>
    <xf numFmtId="0" fontId="10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24" borderId="3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13" fillId="24" borderId="34" xfId="0" applyFont="1" applyFill="1" applyBorder="1" applyAlignment="1">
      <alignment horizontal="center" vertical="center"/>
    </xf>
    <xf numFmtId="0" fontId="13" fillId="0" borderId="35" xfId="0" applyFont="1" applyBorder="1">
      <alignment vertical="center"/>
    </xf>
    <xf numFmtId="0" fontId="11" fillId="0" borderId="36" xfId="0" applyFont="1" applyBorder="1" applyAlignment="1">
      <alignment horizontal="right"/>
    </xf>
    <xf numFmtId="0" fontId="12" fillId="0" borderId="33" xfId="0" applyFont="1" applyBorder="1" applyAlignment="1">
      <alignment horizontal="center" vertical="center"/>
    </xf>
    <xf numFmtId="56" fontId="6" fillId="0" borderId="36" xfId="0" applyNumberFormat="1" applyFont="1" applyBorder="1">
      <alignment vertical="center"/>
    </xf>
    <xf numFmtId="0" fontId="13" fillId="0" borderId="36" xfId="0" applyFont="1" applyBorder="1">
      <alignment vertical="center"/>
    </xf>
    <xf numFmtId="0" fontId="11" fillId="24" borderId="36" xfId="0" applyFont="1" applyFill="1" applyBorder="1" applyAlignment="1">
      <alignment horizontal="right"/>
    </xf>
    <xf numFmtId="0" fontId="12" fillId="24" borderId="33" xfId="0" applyFont="1" applyFill="1" applyBorder="1" applyAlignment="1">
      <alignment horizontal="center" vertical="center"/>
    </xf>
    <xf numFmtId="0" fontId="13" fillId="24" borderId="36" xfId="0" applyFont="1" applyFill="1" applyBorder="1">
      <alignment vertical="center"/>
    </xf>
    <xf numFmtId="0" fontId="13" fillId="24" borderId="36" xfId="0" applyFont="1" applyFill="1" applyBorder="1" applyAlignment="1">
      <alignment vertical="center" shrinkToFit="1"/>
    </xf>
    <xf numFmtId="0" fontId="11" fillId="24" borderId="20" xfId="0" applyFont="1" applyFill="1" applyBorder="1" applyAlignment="1">
      <alignment horizontal="right"/>
    </xf>
    <xf numFmtId="0" fontId="12" fillId="24" borderId="37" xfId="0" applyFont="1" applyFill="1" applyBorder="1" applyAlignment="1">
      <alignment horizontal="center" vertical="center"/>
    </xf>
    <xf numFmtId="0" fontId="13" fillId="24" borderId="37" xfId="0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13" fillId="24" borderId="38" xfId="0" applyFont="1" applyFill="1" applyBorder="1" applyAlignment="1">
      <alignment horizontal="center" vertical="center"/>
    </xf>
    <xf numFmtId="0" fontId="13" fillId="24" borderId="20" xfId="0" applyFont="1" applyFill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Alignment="1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14" fillId="0" borderId="0" xfId="0" applyFo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1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46" xfId="0" applyFont="1" applyBorder="1">
      <alignment vertical="center"/>
    </xf>
    <xf numFmtId="0" fontId="6" fillId="24" borderId="36" xfId="0" applyFont="1" applyFill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3" fillId="0" borderId="47" xfId="0" applyFont="1" applyBorder="1">
      <alignment vertical="center"/>
    </xf>
    <xf numFmtId="0" fontId="13" fillId="0" borderId="34" xfId="0" applyFont="1" applyBorder="1">
      <alignment vertical="center"/>
    </xf>
    <xf numFmtId="0" fontId="19" fillId="0" borderId="47" xfId="0" applyFont="1" applyBorder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24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/>
    <xf numFmtId="0" fontId="3" fillId="24" borderId="33" xfId="0" applyFont="1" applyFill="1" applyBorder="1" applyAlignment="1">
      <alignment vertical="center" shrinkToFit="1"/>
    </xf>
    <xf numFmtId="0" fontId="3" fillId="24" borderId="33" xfId="0" applyFont="1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center" vertical="center"/>
    </xf>
    <xf numFmtId="0" fontId="14" fillId="24" borderId="33" xfId="0" applyFont="1" applyFill="1" applyBorder="1" applyAlignment="1">
      <alignment horizontal="center" vertical="center"/>
    </xf>
    <xf numFmtId="0" fontId="13" fillId="24" borderId="34" xfId="0" applyFont="1" applyFill="1" applyBorder="1">
      <alignment vertical="center"/>
    </xf>
    <xf numFmtId="0" fontId="13" fillId="24" borderId="34" xfId="0" applyFont="1" applyFill="1" applyBorder="1" applyAlignment="1">
      <alignment vertical="center" shrinkToFit="1"/>
    </xf>
    <xf numFmtId="0" fontId="13" fillId="24" borderId="38" xfId="0" applyFont="1" applyFill="1" applyBorder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20" borderId="0" xfId="0" applyFont="1" applyFill="1">
      <alignment vertical="center"/>
    </xf>
    <xf numFmtId="0" fontId="25" fillId="20" borderId="0" xfId="0" applyFont="1" applyFill="1">
      <alignment vertical="center"/>
    </xf>
    <xf numFmtId="0" fontId="26" fillId="25" borderId="55" xfId="0" applyFont="1" applyFill="1" applyBorder="1" applyAlignment="1">
      <alignment horizontal="center" vertical="center"/>
    </xf>
    <xf numFmtId="0" fontId="26" fillId="25" borderId="0" xfId="0" applyFont="1" applyFill="1" applyAlignment="1">
      <alignment horizontal="center" vertical="center"/>
    </xf>
    <xf numFmtId="0" fontId="26" fillId="25" borderId="56" xfId="0" applyFont="1" applyFill="1" applyBorder="1" applyAlignment="1">
      <alignment horizontal="center" vertical="center"/>
    </xf>
    <xf numFmtId="0" fontId="22" fillId="13" borderId="57" xfId="26" applyFont="1" applyFill="1" applyBorder="1" applyAlignment="1">
      <alignment horizontal="center" vertical="center" shrinkToFit="1"/>
    </xf>
    <xf numFmtId="0" fontId="22" fillId="13" borderId="58" xfId="26" applyFont="1" applyFill="1" applyBorder="1" applyAlignment="1">
      <alignment horizontal="center" vertical="center" shrinkToFit="1"/>
    </xf>
    <xf numFmtId="0" fontId="22" fillId="13" borderId="59" xfId="26" applyFont="1" applyFill="1" applyBorder="1" applyAlignment="1">
      <alignment horizontal="center" vertical="center" shrinkToFit="1"/>
    </xf>
    <xf numFmtId="0" fontId="22" fillId="25" borderId="55" xfId="0" applyFont="1" applyFill="1" applyBorder="1" applyAlignment="1">
      <alignment vertical="center" shrinkToFit="1"/>
    </xf>
    <xf numFmtId="0" fontId="22" fillId="25" borderId="0" xfId="0" applyFont="1" applyFill="1" applyAlignment="1">
      <alignment vertical="center" shrinkToFit="1"/>
    </xf>
    <xf numFmtId="0" fontId="22" fillId="25" borderId="56" xfId="0" applyFont="1" applyFill="1" applyBorder="1" applyAlignment="1">
      <alignment vertical="center" shrinkToFit="1"/>
    </xf>
    <xf numFmtId="0" fontId="22" fillId="25" borderId="61" xfId="0" applyFont="1" applyFill="1" applyBorder="1" applyAlignment="1">
      <alignment vertical="center" shrinkToFit="1"/>
    </xf>
    <xf numFmtId="0" fontId="22" fillId="25" borderId="62" xfId="0" applyFont="1" applyFill="1" applyBorder="1" applyAlignment="1">
      <alignment vertical="center" shrinkToFit="1"/>
    </xf>
    <xf numFmtId="0" fontId="22" fillId="25" borderId="63" xfId="0" applyFont="1" applyFill="1" applyBorder="1" applyAlignment="1">
      <alignment vertical="center" shrinkToFit="1"/>
    </xf>
    <xf numFmtId="0" fontId="22" fillId="25" borderId="55" xfId="0" applyFont="1" applyFill="1" applyBorder="1" applyAlignment="1">
      <alignment vertical="center" wrapText="1"/>
    </xf>
    <xf numFmtId="0" fontId="22" fillId="25" borderId="0" xfId="0" applyFont="1" applyFill="1" applyAlignment="1">
      <alignment vertical="center" wrapText="1"/>
    </xf>
    <xf numFmtId="0" fontId="22" fillId="25" borderId="56" xfId="0" applyFont="1" applyFill="1" applyBorder="1" applyAlignment="1">
      <alignment vertical="center" wrapText="1"/>
    </xf>
    <xf numFmtId="0" fontId="22" fillId="25" borderId="61" xfId="0" applyFont="1" applyFill="1" applyBorder="1" applyAlignment="1">
      <alignment vertical="center" wrapText="1"/>
    </xf>
    <xf numFmtId="0" fontId="22" fillId="25" borderId="62" xfId="0" applyFont="1" applyFill="1" applyBorder="1" applyAlignment="1">
      <alignment vertical="center" wrapText="1"/>
    </xf>
    <xf numFmtId="0" fontId="22" fillId="25" borderId="63" xfId="0" applyFont="1" applyFill="1" applyBorder="1" applyAlignment="1">
      <alignment vertical="center" wrapText="1"/>
    </xf>
    <xf numFmtId="0" fontId="21" fillId="20" borderId="0" xfId="0" applyFont="1" applyFill="1" applyAlignment="1">
      <alignment vertical="center" shrinkToFit="1"/>
    </xf>
    <xf numFmtId="0" fontId="21" fillId="24" borderId="72" xfId="0" applyFont="1" applyFill="1" applyBorder="1">
      <alignment vertical="center"/>
    </xf>
    <xf numFmtId="0" fontId="22" fillId="24" borderId="11" xfId="0" applyFont="1" applyFill="1" applyBorder="1">
      <alignment vertical="center"/>
    </xf>
    <xf numFmtId="0" fontId="21" fillId="24" borderId="74" xfId="0" applyFont="1" applyFill="1" applyBorder="1">
      <alignment vertical="center"/>
    </xf>
    <xf numFmtId="0" fontId="29" fillId="24" borderId="0" xfId="0" applyFont="1" applyFill="1">
      <alignment vertical="center"/>
    </xf>
    <xf numFmtId="0" fontId="22" fillId="24" borderId="0" xfId="0" applyFont="1" applyFill="1">
      <alignment vertical="center"/>
    </xf>
    <xf numFmtId="0" fontId="21" fillId="24" borderId="74" xfId="0" applyFont="1" applyFill="1" applyBorder="1" applyAlignment="1">
      <alignment horizontal="center" vertical="center"/>
    </xf>
    <xf numFmtId="0" fontId="21" fillId="20" borderId="0" xfId="0" applyFont="1" applyFill="1">
      <alignment vertical="center"/>
    </xf>
    <xf numFmtId="0" fontId="21" fillId="24" borderId="76" xfId="0" applyFont="1" applyFill="1" applyBorder="1">
      <alignment vertical="center"/>
    </xf>
    <xf numFmtId="0" fontId="22" fillId="24" borderId="62" xfId="0" applyFont="1" applyFill="1" applyBorder="1">
      <alignment vertical="center"/>
    </xf>
    <xf numFmtId="0" fontId="26" fillId="0" borderId="79" xfId="26" applyFont="1" applyBorder="1" applyAlignment="1">
      <alignment horizontal="center" vertical="center"/>
    </xf>
    <xf numFmtId="0" fontId="26" fillId="0" borderId="58" xfId="26" applyFont="1" applyBorder="1" applyAlignment="1">
      <alignment horizontal="center" vertical="center"/>
    </xf>
    <xf numFmtId="0" fontId="22" fillId="2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13" borderId="14" xfId="0" applyFont="1" applyFill="1" applyBorder="1" applyAlignment="1">
      <alignment horizontal="center" vertical="center"/>
    </xf>
    <xf numFmtId="0" fontId="32" fillId="25" borderId="44" xfId="0" applyFont="1" applyFill="1" applyBorder="1" applyAlignment="1">
      <alignment horizontal="center" vertical="center" wrapText="1" shrinkToFit="1"/>
    </xf>
    <xf numFmtId="0" fontId="22" fillId="25" borderId="44" xfId="0" applyFont="1" applyFill="1" applyBorder="1" applyAlignment="1">
      <alignment horizontal="center" vertical="center" shrinkToFit="1"/>
    </xf>
    <xf numFmtId="0" fontId="21" fillId="25" borderId="44" xfId="0" applyFont="1" applyFill="1" applyBorder="1" applyAlignment="1">
      <alignment horizontal="center" vertical="center" shrinkToFit="1"/>
    </xf>
    <xf numFmtId="0" fontId="22" fillId="0" borderId="0" xfId="12" applyFont="1" applyAlignment="1" applyProtection="1">
      <alignment horizontal="center" vertical="center" shrinkToFit="1"/>
      <protection locked="0"/>
    </xf>
    <xf numFmtId="0" fontId="27" fillId="0" borderId="85" xfId="26" applyFont="1" applyBorder="1" applyAlignment="1">
      <alignment horizontal="center" vertical="center"/>
    </xf>
    <xf numFmtId="0" fontId="34" fillId="0" borderId="65" xfId="26" applyFont="1" applyBorder="1" applyAlignment="1" applyProtection="1">
      <alignment horizontal="center" vertical="center" shrinkToFit="1"/>
      <protection locked="0"/>
    </xf>
    <xf numFmtId="0" fontId="23" fillId="0" borderId="65" xfId="26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34" fillId="0" borderId="33" xfId="0" applyFont="1" applyBorder="1" applyAlignment="1" applyProtection="1">
      <alignment horizontal="center" vertical="center" shrinkToFit="1"/>
      <protection locked="0"/>
    </xf>
    <xf numFmtId="0" fontId="23" fillId="0" borderId="33" xfId="0" applyFont="1" applyBorder="1" applyAlignment="1" applyProtection="1">
      <alignment horizontal="center" vertical="center" shrinkToFit="1"/>
      <protection locked="0"/>
    </xf>
    <xf numFmtId="0" fontId="27" fillId="0" borderId="20" xfId="0" applyFont="1" applyBorder="1" applyAlignment="1">
      <alignment horizontal="center" vertical="center"/>
    </xf>
    <xf numFmtId="0" fontId="34" fillId="0" borderId="37" xfId="0" applyFont="1" applyBorder="1" applyAlignment="1" applyProtection="1">
      <alignment horizontal="center" vertical="center" shrinkToFit="1"/>
      <protection locked="0"/>
    </xf>
    <xf numFmtId="0" fontId="23" fillId="0" borderId="37" xfId="0" applyFont="1" applyBorder="1" applyAlignment="1" applyProtection="1">
      <alignment horizontal="center" vertical="center" shrinkToFit="1"/>
      <protection locked="0"/>
    </xf>
    <xf numFmtId="0" fontId="22" fillId="24" borderId="88" xfId="0" applyFont="1" applyFill="1" applyBorder="1">
      <alignment vertical="center"/>
    </xf>
    <xf numFmtId="0" fontId="22" fillId="20" borderId="0" xfId="0" applyFont="1" applyFill="1" applyAlignment="1" applyProtection="1">
      <alignment vertical="center" shrinkToFit="1"/>
      <protection locked="0"/>
    </xf>
    <xf numFmtId="0" fontId="22" fillId="20" borderId="0" xfId="0" applyFont="1" applyFill="1" applyProtection="1">
      <alignment vertical="center"/>
      <protection locked="0"/>
    </xf>
    <xf numFmtId="0" fontId="35" fillId="0" borderId="0" xfId="0" applyFont="1" applyAlignment="1">
      <alignment horizontal="center" vertical="center"/>
    </xf>
    <xf numFmtId="0" fontId="29" fillId="24" borderId="56" xfId="0" applyFont="1" applyFill="1" applyBorder="1">
      <alignment vertical="center"/>
    </xf>
    <xf numFmtId="0" fontId="5" fillId="20" borderId="0" xfId="0" applyFont="1" applyFill="1" applyAlignment="1">
      <alignment horizontal="left" vertical="center"/>
    </xf>
    <xf numFmtId="0" fontId="22" fillId="24" borderId="56" xfId="0" applyFont="1" applyFill="1" applyBorder="1">
      <alignment vertical="center"/>
    </xf>
    <xf numFmtId="0" fontId="22" fillId="24" borderId="63" xfId="0" applyFont="1" applyFill="1" applyBorder="1">
      <alignment vertical="center"/>
    </xf>
    <xf numFmtId="0" fontId="37" fillId="0" borderId="0" xfId="0" applyFont="1" applyAlignment="1">
      <alignment horizontal="left" vertical="center" shrinkToFit="1"/>
    </xf>
    <xf numFmtId="0" fontId="38" fillId="0" borderId="0" xfId="0" applyFont="1" applyAlignment="1">
      <alignment horizontal="center" vertical="center" shrinkToFit="1"/>
    </xf>
    <xf numFmtId="0" fontId="22" fillId="25" borderId="44" xfId="0" applyFont="1" applyFill="1" applyBorder="1" applyAlignment="1">
      <alignment horizontal="center" vertical="center"/>
    </xf>
    <xf numFmtId="0" fontId="22" fillId="25" borderId="44" xfId="0" applyFont="1" applyFill="1" applyBorder="1" applyAlignment="1">
      <alignment horizontal="center" vertical="center" wrapText="1"/>
    </xf>
    <xf numFmtId="0" fontId="22" fillId="25" borderId="89" xfId="0" applyFont="1" applyFill="1" applyBorder="1" applyAlignment="1">
      <alignment horizontal="center" vertical="center"/>
    </xf>
    <xf numFmtId="0" fontId="22" fillId="25" borderId="45" xfId="0" applyFont="1" applyFill="1" applyBorder="1" applyAlignment="1">
      <alignment horizontal="center" vertical="center"/>
    </xf>
    <xf numFmtId="0" fontId="13" fillId="0" borderId="90" xfId="26" applyFont="1" applyBorder="1" applyAlignment="1">
      <alignment horizontal="center" vertical="center"/>
    </xf>
    <xf numFmtId="0" fontId="6" fillId="0" borderId="65" xfId="26" applyFont="1" applyBorder="1" applyAlignment="1">
      <alignment horizontal="center" vertical="center"/>
    </xf>
    <xf numFmtId="14" fontId="34" fillId="0" borderId="65" xfId="26" applyNumberFormat="1" applyFont="1" applyBorder="1" applyAlignment="1">
      <alignment vertical="center" shrinkToFit="1"/>
    </xf>
    <xf numFmtId="0" fontId="39" fillId="24" borderId="33" xfId="0" applyFont="1" applyFill="1" applyBorder="1" applyAlignment="1">
      <alignment horizontal="center" vertical="center" shrinkToFit="1"/>
    </xf>
    <xf numFmtId="49" fontId="28" fillId="24" borderId="33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4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3" fillId="0" borderId="65" xfId="26" applyFont="1" applyBorder="1" applyAlignment="1">
      <alignment horizontal="center" vertical="center"/>
    </xf>
    <xf numFmtId="0" fontId="13" fillId="0" borderId="6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14" fontId="34" fillId="0" borderId="33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4" fontId="34" fillId="0" borderId="37" xfId="0" applyNumberFormat="1" applyFont="1" applyBorder="1" applyAlignment="1">
      <alignment vertical="center" shrinkToFit="1"/>
    </xf>
    <xf numFmtId="0" fontId="39" fillId="24" borderId="37" xfId="0" applyFont="1" applyFill="1" applyBorder="1" applyAlignment="1">
      <alignment horizontal="center" vertical="center" shrinkToFit="1"/>
    </xf>
    <xf numFmtId="49" fontId="28" fillId="24" borderId="37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83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8" fillId="0" borderId="0" xfId="0" applyFont="1" applyAlignment="1">
      <alignment vertical="center" shrinkToFit="1"/>
    </xf>
    <xf numFmtId="0" fontId="22" fillId="0" borderId="0" xfId="0" applyFont="1" applyProtection="1">
      <alignment vertical="center"/>
      <protection hidden="1"/>
    </xf>
    <xf numFmtId="176" fontId="22" fillId="0" borderId="0" xfId="0" applyNumberFormat="1" applyFont="1" applyProtection="1">
      <alignment vertical="center"/>
      <protection hidden="1"/>
    </xf>
    <xf numFmtId="0" fontId="22" fillId="0" borderId="33" xfId="0" applyFont="1" applyBorder="1">
      <alignment vertical="center"/>
    </xf>
    <xf numFmtId="176" fontId="22" fillId="0" borderId="0" xfId="0" applyNumberFormat="1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49" fontId="22" fillId="0" borderId="0" xfId="0" quotePrefix="1" applyNumberFormat="1" applyFont="1" applyAlignment="1" applyProtection="1">
      <alignment horizontal="center" vertical="center" shrinkToFit="1"/>
      <protection locked="0"/>
    </xf>
    <xf numFmtId="49" fontId="22" fillId="26" borderId="0" xfId="0" quotePrefix="1" applyNumberFormat="1" applyFont="1" applyFill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shrinkToFit="1"/>
    </xf>
    <xf numFmtId="0" fontId="26" fillId="25" borderId="48" xfId="0" applyFont="1" applyFill="1" applyBorder="1" applyAlignment="1">
      <alignment horizontal="center" vertical="center"/>
    </xf>
    <xf numFmtId="0" fontId="26" fillId="25" borderId="31" xfId="0" applyFont="1" applyFill="1" applyBorder="1" applyAlignment="1">
      <alignment horizontal="center" vertical="center"/>
    </xf>
    <xf numFmtId="0" fontId="26" fillId="13" borderId="49" xfId="26" applyFont="1" applyFill="1" applyBorder="1" applyAlignment="1">
      <alignment horizontal="center" vertical="center" shrinkToFit="1"/>
    </xf>
    <xf numFmtId="0" fontId="27" fillId="0" borderId="77" xfId="12" applyFont="1" applyBorder="1" applyAlignment="1" applyProtection="1">
      <alignment horizontal="center" vertical="center" shrinkToFit="1"/>
      <protection locked="0"/>
    </xf>
    <xf numFmtId="0" fontId="32" fillId="13" borderId="77" xfId="26" applyFont="1" applyFill="1" applyBorder="1" applyAlignment="1">
      <alignment horizontal="center" vertical="center" wrapText="1"/>
    </xf>
    <xf numFmtId="0" fontId="27" fillId="0" borderId="84" xfId="26" applyFont="1" applyBorder="1" applyAlignment="1">
      <alignment horizontal="left" vertical="center" shrinkToFit="1"/>
    </xf>
    <xf numFmtId="0" fontId="26" fillId="25" borderId="35" xfId="0" applyFont="1" applyFill="1" applyBorder="1" applyAlignment="1">
      <alignment horizontal="center" vertical="center"/>
    </xf>
    <xf numFmtId="0" fontId="26" fillId="25" borderId="32" xfId="0" applyFont="1" applyFill="1" applyBorder="1" applyAlignment="1">
      <alignment horizontal="center" vertical="center"/>
    </xf>
    <xf numFmtId="0" fontId="26" fillId="13" borderId="50" xfId="26" applyFont="1" applyFill="1" applyBorder="1" applyAlignment="1">
      <alignment horizontal="center" vertical="center" shrinkToFit="1"/>
    </xf>
    <xf numFmtId="0" fontId="31" fillId="0" borderId="78" xfId="12" applyFont="1" applyBorder="1" applyAlignment="1" applyProtection="1">
      <alignment horizontal="center" vertical="center" shrinkToFit="1"/>
      <protection locked="0"/>
    </xf>
    <xf numFmtId="0" fontId="22" fillId="25" borderId="51" xfId="0" applyFont="1" applyFill="1" applyBorder="1" applyAlignment="1">
      <alignment horizontal="center" vertical="center" shrinkToFit="1"/>
    </xf>
    <xf numFmtId="0" fontId="22" fillId="25" borderId="52" xfId="0" applyFont="1" applyFill="1" applyBorder="1" applyAlignment="1">
      <alignment horizontal="center" vertical="center" shrinkToFit="1"/>
    </xf>
    <xf numFmtId="0" fontId="22" fillId="25" borderId="53" xfId="0" applyFont="1" applyFill="1" applyBorder="1" applyAlignment="1">
      <alignment horizontal="center" vertical="center" shrinkToFit="1"/>
    </xf>
    <xf numFmtId="0" fontId="22" fillId="13" borderId="54" xfId="26" applyFont="1" applyFill="1" applyBorder="1" applyAlignment="1">
      <alignment horizontal="center" vertical="center" shrinkToFit="1"/>
    </xf>
    <xf numFmtId="49" fontId="28" fillId="0" borderId="79" xfId="26" applyNumberFormat="1" applyFont="1" applyBorder="1" applyAlignment="1" applyProtection="1">
      <alignment horizontal="center" vertical="center" shrinkToFit="1"/>
      <protection locked="0"/>
    </xf>
    <xf numFmtId="0" fontId="28" fillId="0" borderId="80" xfId="26" applyFont="1" applyBorder="1" applyAlignment="1">
      <alignment horizontal="left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30" fillId="0" borderId="0" xfId="26" applyFont="1" applyAlignment="1">
      <alignment horizontal="left" vertical="center" shrinkToFit="1"/>
    </xf>
    <xf numFmtId="0" fontId="22" fillId="25" borderId="51" xfId="0" applyFont="1" applyFill="1" applyBorder="1" applyAlignment="1">
      <alignment horizontal="center" vertical="center" wrapText="1"/>
    </xf>
    <xf numFmtId="0" fontId="22" fillId="25" borderId="52" xfId="0" applyFont="1" applyFill="1" applyBorder="1" applyAlignment="1">
      <alignment horizontal="center" vertical="center" wrapText="1"/>
    </xf>
    <xf numFmtId="0" fontId="22" fillId="25" borderId="53" xfId="0" applyFont="1" applyFill="1" applyBorder="1" applyAlignment="1">
      <alignment horizontal="center" vertical="center" wrapText="1"/>
    </xf>
    <xf numFmtId="0" fontId="22" fillId="13" borderId="64" xfId="26" applyFont="1" applyFill="1" applyBorder="1" applyAlignment="1">
      <alignment horizontal="center" vertical="center"/>
    </xf>
    <xf numFmtId="0" fontId="22" fillId="13" borderId="65" xfId="26" applyFont="1" applyFill="1" applyBorder="1" applyAlignment="1">
      <alignment horizontal="center" vertical="center"/>
    </xf>
    <xf numFmtId="0" fontId="22" fillId="13" borderId="78" xfId="26" applyFont="1" applyFill="1" applyBorder="1" applyAlignment="1">
      <alignment horizontal="center" vertical="center"/>
    </xf>
    <xf numFmtId="49" fontId="28" fillId="0" borderId="81" xfId="26" applyNumberFormat="1" applyFont="1" applyBorder="1" applyAlignment="1" applyProtection="1">
      <alignment horizontal="left" vertical="center" shrinkToFit="1"/>
      <protection locked="0"/>
    </xf>
    <xf numFmtId="0" fontId="28" fillId="0" borderId="65" xfId="26" applyFont="1" applyBorder="1" applyAlignment="1" applyProtection="1">
      <alignment horizontal="center" vertical="center" shrinkToFit="1"/>
      <protection locked="0"/>
    </xf>
    <xf numFmtId="0" fontId="22" fillId="13" borderId="65" xfId="26" applyFont="1" applyFill="1" applyBorder="1" applyAlignment="1">
      <alignment horizontal="center" vertical="center" shrinkToFit="1"/>
    </xf>
    <xf numFmtId="49" fontId="28" fillId="0" borderId="78" xfId="26" applyNumberFormat="1" applyFont="1" applyBorder="1" applyAlignment="1" applyProtection="1">
      <alignment horizontal="center" vertical="center" shrinkToFit="1"/>
      <protection locked="0"/>
    </xf>
    <xf numFmtId="0" fontId="22" fillId="13" borderId="60" xfId="26" applyFont="1" applyFill="1" applyBorder="1" applyAlignment="1">
      <alignment horizontal="center" vertical="center" shrinkToFit="1"/>
    </xf>
    <xf numFmtId="0" fontId="33" fillId="0" borderId="78" xfId="16" applyFill="1" applyBorder="1" applyAlignment="1" applyProtection="1">
      <alignment horizontal="center" vertical="center" shrinkToFit="1"/>
      <protection locked="0"/>
    </xf>
    <xf numFmtId="0" fontId="28" fillId="0" borderId="78" xfId="26" applyFont="1" applyBorder="1" applyAlignment="1" applyProtection="1">
      <alignment horizontal="center" vertical="center" shrinkToFit="1"/>
      <protection locked="0"/>
    </xf>
    <xf numFmtId="0" fontId="28" fillId="0" borderId="65" xfId="26" applyFont="1" applyBorder="1" applyAlignment="1">
      <alignment horizontal="center" vertical="center" shrinkToFit="1"/>
    </xf>
    <xf numFmtId="0" fontId="28" fillId="0" borderId="78" xfId="26" applyFont="1" applyBorder="1" applyAlignment="1">
      <alignment horizontal="center" vertical="center" shrinkToFit="1"/>
    </xf>
    <xf numFmtId="49" fontId="28" fillId="0" borderId="65" xfId="26" applyNumberFormat="1" applyFont="1" applyBorder="1" applyAlignment="1" applyProtection="1">
      <alignment horizontal="left" vertical="center" shrinkToFit="1"/>
      <protection locked="0"/>
    </xf>
    <xf numFmtId="0" fontId="22" fillId="25" borderId="47" xfId="0" applyFont="1" applyFill="1" applyBorder="1" applyAlignment="1">
      <alignment horizontal="center" vertical="center"/>
    </xf>
    <xf numFmtId="0" fontId="22" fillId="25" borderId="66" xfId="0" applyFont="1" applyFill="1" applyBorder="1" applyAlignment="1">
      <alignment horizontal="center" vertical="center"/>
    </xf>
    <xf numFmtId="0" fontId="22" fillId="25" borderId="33" xfId="0" applyFont="1" applyFill="1" applyBorder="1" applyAlignment="1">
      <alignment horizontal="center" vertical="center" wrapText="1"/>
    </xf>
    <xf numFmtId="0" fontId="22" fillId="25" borderId="33" xfId="0" applyFont="1" applyFill="1" applyBorder="1" applyAlignment="1">
      <alignment horizontal="center" vertical="center"/>
    </xf>
    <xf numFmtId="0" fontId="22" fillId="25" borderId="86" xfId="0" applyFont="1" applyFill="1" applyBorder="1" applyAlignment="1">
      <alignment horizontal="center" vertical="center"/>
    </xf>
    <xf numFmtId="0" fontId="27" fillId="24" borderId="67" xfId="0" applyFont="1" applyFill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22" fillId="0" borderId="47" xfId="0" applyFont="1" applyBorder="1" applyAlignment="1" applyProtection="1">
      <alignment horizontal="center" vertical="center" shrinkToFit="1"/>
      <protection locked="0"/>
    </xf>
    <xf numFmtId="0" fontId="22" fillId="0" borderId="66" xfId="0" applyFont="1" applyBorder="1" applyAlignment="1" applyProtection="1">
      <alignment horizontal="center" vertical="center" shrinkToFit="1"/>
      <protection locked="0"/>
    </xf>
    <xf numFmtId="0" fontId="22" fillId="0" borderId="68" xfId="0" applyFont="1" applyBorder="1" applyAlignment="1" applyProtection="1">
      <alignment horizontal="center" vertical="center" shrinkToFit="1"/>
      <protection locked="0"/>
    </xf>
    <xf numFmtId="0" fontId="27" fillId="0" borderId="66" xfId="0" applyFont="1" applyBorder="1" applyAlignment="1">
      <alignment horizontal="center" vertical="center"/>
    </xf>
    <xf numFmtId="0" fontId="27" fillId="0" borderId="65" xfId="26" applyFont="1" applyBorder="1" applyAlignment="1">
      <alignment horizontal="center" vertical="center" shrinkToFit="1"/>
    </xf>
    <xf numFmtId="0" fontId="27" fillId="0" borderId="82" xfId="26" applyFont="1" applyBorder="1" applyAlignment="1">
      <alignment horizontal="center" vertical="center" shrinkToFit="1"/>
    </xf>
    <xf numFmtId="14" fontId="27" fillId="0" borderId="33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2" fillId="24" borderId="47" xfId="0" applyFont="1" applyFill="1" applyBorder="1" applyAlignment="1">
      <alignment horizontal="center" vertical="center" shrinkToFit="1"/>
    </xf>
    <xf numFmtId="0" fontId="22" fillId="24" borderId="86" xfId="0" applyFont="1" applyFill="1" applyBorder="1" applyAlignment="1">
      <alignment horizontal="center" vertical="center" shrinkToFit="1"/>
    </xf>
    <xf numFmtId="0" fontId="27" fillId="26" borderId="67" xfId="0" applyFont="1" applyFill="1" applyBorder="1" applyAlignment="1">
      <alignment horizontal="center" vertical="center" shrinkToFit="1"/>
    </xf>
    <xf numFmtId="0" fontId="18" fillId="26" borderId="68" xfId="0" applyFont="1" applyFill="1" applyBorder="1" applyAlignment="1">
      <alignment horizontal="center" vertical="center" shrinkToFit="1"/>
    </xf>
    <xf numFmtId="0" fontId="22" fillId="26" borderId="47" xfId="0" applyFont="1" applyFill="1" applyBorder="1" applyAlignment="1" applyProtection="1">
      <alignment horizontal="center" vertical="center" shrinkToFit="1"/>
      <protection locked="0"/>
    </xf>
    <xf numFmtId="0" fontId="22" fillId="26" borderId="66" xfId="0" applyFont="1" applyFill="1" applyBorder="1" applyAlignment="1" applyProtection="1">
      <alignment horizontal="center" vertical="center" shrinkToFit="1"/>
      <protection locked="0"/>
    </xf>
    <xf numFmtId="0" fontId="22" fillId="26" borderId="68" xfId="0" applyFont="1" applyFill="1" applyBorder="1" applyAlignment="1" applyProtection="1">
      <alignment horizontal="center" vertical="center" shrinkToFit="1"/>
      <protection locked="0"/>
    </xf>
    <xf numFmtId="0" fontId="27" fillId="26" borderId="66" xfId="0" applyFont="1" applyFill="1" applyBorder="1" applyAlignment="1">
      <alignment horizontal="center" vertical="center"/>
    </xf>
    <xf numFmtId="0" fontId="27" fillId="26" borderId="65" xfId="26" applyFont="1" applyFill="1" applyBorder="1" applyAlignment="1">
      <alignment horizontal="center" vertical="center" shrinkToFit="1"/>
    </xf>
    <xf numFmtId="0" fontId="27" fillId="26" borderId="82" xfId="26" applyFont="1" applyFill="1" applyBorder="1" applyAlignment="1">
      <alignment horizontal="center" vertical="center" shrinkToFit="1"/>
    </xf>
    <xf numFmtId="14" fontId="27" fillId="26" borderId="33" xfId="0" applyNumberFormat="1" applyFont="1" applyFill="1" applyBorder="1" applyAlignment="1">
      <alignment horizontal="center" vertical="center" shrinkToFit="1"/>
    </xf>
    <xf numFmtId="0" fontId="27" fillId="26" borderId="33" xfId="0" applyFont="1" applyFill="1" applyBorder="1" applyAlignment="1">
      <alignment horizontal="center" vertical="center" shrinkToFit="1"/>
    </xf>
    <xf numFmtId="0" fontId="22" fillId="26" borderId="47" xfId="0" applyFont="1" applyFill="1" applyBorder="1" applyAlignment="1">
      <alignment horizontal="center" vertical="center" shrinkToFit="1"/>
    </xf>
    <xf numFmtId="0" fontId="22" fillId="26" borderId="86" xfId="0" applyFont="1" applyFill="1" applyBorder="1" applyAlignment="1">
      <alignment horizontal="center" vertical="center" shrinkToFit="1"/>
    </xf>
    <xf numFmtId="0" fontId="36" fillId="20" borderId="0" xfId="0" applyFont="1" applyFill="1" applyAlignment="1">
      <alignment horizontal="left" vertical="top" wrapText="1"/>
    </xf>
    <xf numFmtId="0" fontId="36" fillId="20" borderId="56" xfId="0" applyFont="1" applyFill="1" applyBorder="1" applyAlignment="1">
      <alignment horizontal="left" vertical="top" wrapText="1"/>
    </xf>
    <xf numFmtId="0" fontId="22" fillId="20" borderId="33" xfId="0" applyFont="1" applyFill="1" applyBorder="1" applyAlignment="1">
      <alignment horizontal="center" vertical="center"/>
    </xf>
    <xf numFmtId="0" fontId="22" fillId="24" borderId="75" xfId="0" applyFont="1" applyFill="1" applyBorder="1" applyAlignment="1" applyProtection="1">
      <alignment horizontal="center" vertical="center" wrapText="1"/>
      <protection locked="0"/>
    </xf>
    <xf numFmtId="0" fontId="22" fillId="24" borderId="75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Alignment="1">
      <alignment horizontal="center" vertical="center" wrapText="1"/>
    </xf>
    <xf numFmtId="0" fontId="26" fillId="24" borderId="0" xfId="0" applyFont="1" applyFill="1" applyAlignment="1">
      <alignment horizontal="left" vertical="center" wrapText="1"/>
    </xf>
    <xf numFmtId="0" fontId="22" fillId="24" borderId="0" xfId="0" applyFont="1" applyFill="1" applyAlignment="1">
      <alignment horizontal="center" vertical="center"/>
    </xf>
    <xf numFmtId="0" fontId="22" fillId="24" borderId="75" xfId="0" applyFont="1" applyFill="1" applyBorder="1" applyAlignment="1">
      <alignment horizontal="left" vertical="center"/>
    </xf>
    <xf numFmtId="0" fontId="28" fillId="24" borderId="73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vertical="center" wrapText="1" shrinkToFit="1"/>
    </xf>
    <xf numFmtId="0" fontId="29" fillId="24" borderId="0" xfId="0" applyFont="1" applyFill="1" applyAlignment="1">
      <alignment horizontal="left" vertical="center" shrinkToFit="1"/>
    </xf>
    <xf numFmtId="0" fontId="29" fillId="24" borderId="56" xfId="0" applyFont="1" applyFill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62" xfId="0" applyFont="1" applyBorder="1" applyAlignment="1">
      <alignment horizontal="center" vertical="center" readingOrder="1"/>
    </xf>
    <xf numFmtId="0" fontId="29" fillId="2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20" fontId="13" fillId="0" borderId="41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1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20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6" fillId="24" borderId="33" xfId="0" applyFont="1" applyFill="1" applyBorder="1" applyAlignment="1">
      <alignment horizontal="center" vertical="center" shrinkToFit="1"/>
    </xf>
    <xf numFmtId="0" fontId="18" fillId="24" borderId="33" xfId="0" applyFont="1" applyFill="1" applyBorder="1" applyAlignment="1">
      <alignment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 shrinkToFit="1"/>
    </xf>
    <xf numFmtId="0" fontId="0" fillId="0" borderId="25" xfId="0" applyBorder="1" applyAlignment="1">
      <alignment vertical="center" shrinkToFit="1"/>
    </xf>
    <xf numFmtId="0" fontId="27" fillId="26" borderId="47" xfId="0" applyFont="1" applyFill="1" applyBorder="1" applyAlignment="1">
      <alignment horizontal="center" vertical="center" shrinkToFit="1"/>
    </xf>
    <xf numFmtId="0" fontId="27" fillId="26" borderId="66" xfId="0" applyFont="1" applyFill="1" applyBorder="1" applyAlignment="1">
      <alignment horizontal="center" vertical="center" shrinkToFit="1"/>
    </xf>
    <xf numFmtId="0" fontId="27" fillId="26" borderId="69" xfId="0" applyFont="1" applyFill="1" applyBorder="1" applyAlignment="1">
      <alignment horizontal="center" vertical="center" shrinkToFit="1"/>
    </xf>
    <xf numFmtId="0" fontId="18" fillId="26" borderId="70" xfId="0" applyFont="1" applyFill="1" applyBorder="1" applyAlignment="1">
      <alignment horizontal="center" vertical="center" shrinkToFit="1"/>
    </xf>
    <xf numFmtId="0" fontId="27" fillId="26" borderId="71" xfId="0" applyFont="1" applyFill="1" applyBorder="1" applyAlignment="1">
      <alignment horizontal="center" vertical="center"/>
    </xf>
    <xf numFmtId="0" fontId="27" fillId="26" borderId="37" xfId="0" applyFont="1" applyFill="1" applyBorder="1" applyAlignment="1">
      <alignment horizontal="center" vertical="center" shrinkToFit="1"/>
    </xf>
    <xf numFmtId="0" fontId="27" fillId="26" borderId="83" xfId="0" applyFont="1" applyFill="1" applyBorder="1" applyAlignment="1">
      <alignment horizontal="center" vertical="center" shrinkToFit="1"/>
    </xf>
    <xf numFmtId="0" fontId="27" fillId="26" borderId="71" xfId="0" applyFont="1" applyFill="1" applyBorder="1" applyAlignment="1">
      <alignment horizontal="center" vertical="center" shrinkToFit="1"/>
    </xf>
    <xf numFmtId="14" fontId="27" fillId="26" borderId="37" xfId="0" applyNumberFormat="1" applyFont="1" applyFill="1" applyBorder="1" applyAlignment="1">
      <alignment horizontal="center" vertical="center" shrinkToFit="1"/>
    </xf>
    <xf numFmtId="0" fontId="22" fillId="26" borderId="83" xfId="0" applyFont="1" applyFill="1" applyBorder="1" applyAlignment="1">
      <alignment horizontal="center" vertical="center" shrinkToFit="1"/>
    </xf>
    <xf numFmtId="0" fontId="22" fillId="26" borderId="87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18" fillId="0" borderId="33" xfId="0" applyFont="1" applyFill="1" applyBorder="1" applyAlignment="1">
      <alignment vertical="center" shrinkToFit="1"/>
    </xf>
    <xf numFmtId="0" fontId="12" fillId="0" borderId="3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29" fillId="24" borderId="0" xfId="0" applyFont="1" applyFill="1" applyAlignment="1">
      <alignment horizontal="center" vertical="center"/>
    </xf>
  </cellXfs>
  <cellStyles count="45">
    <cellStyle name="20% - アクセント 1" xfId="8" builtinId="30" customBuiltin="1"/>
    <cellStyle name="20% - アクセント 2" xfId="1" builtinId="34" customBuiltin="1"/>
    <cellStyle name="20% - アクセント 3" xfId="9" builtinId="38" customBuiltin="1"/>
    <cellStyle name="20% - アクセント 4" xfId="11" builtinId="42" customBuiltin="1"/>
    <cellStyle name="20% - アクセント 5" xfId="14" builtinId="46" customBuiltin="1"/>
    <cellStyle name="20% - アクセント 6" xfId="5" builtinId="50" customBuiltin="1"/>
    <cellStyle name="40% - アクセント 1" xfId="17" builtinId="31" customBuiltin="1"/>
    <cellStyle name="40% - アクセント 2" xfId="3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13" builtinId="32" customBuiltin="1"/>
    <cellStyle name="60% - アクセント 2" xfId="4" builtinId="36" customBuiltin="1"/>
    <cellStyle name="60% - アクセント 3" xfId="22" builtinId="40" customBuiltin="1"/>
    <cellStyle name="60% - アクセント 4" xfId="23" builtinId="44" customBuiltin="1"/>
    <cellStyle name="60% - アクセント 5" xfId="24" builtinId="48" customBuiltin="1"/>
    <cellStyle name="60% - アクセント 6" xfId="2" builtinId="52" customBuiltin="1"/>
    <cellStyle name="Excel Built-in Normal" xfId="26" xr:uid="{00000000-0005-0000-0000-000012000000}"/>
    <cellStyle name="アクセント 1" xfId="27" builtinId="29" customBuiltin="1"/>
    <cellStyle name="アクセント 2" xfId="6" builtinId="33" customBuiltin="1"/>
    <cellStyle name="アクセント 3" xfId="28" builtinId="37" customBuiltin="1"/>
    <cellStyle name="アクセント 4" xfId="7" builtinId="41" customBuiltin="1"/>
    <cellStyle name="アクセント 5" xfId="29" builtinId="45" customBuiltin="1"/>
    <cellStyle name="アクセント 6" xfId="32" builtinId="49" customBuiltin="1"/>
    <cellStyle name="タイトル" xfId="34" builtinId="15" customBuiltin="1"/>
    <cellStyle name="チェック セル" xfId="36" builtinId="23" customBuiltin="1"/>
    <cellStyle name="どちらでもない" xfId="37" builtinId="28" customBuiltin="1"/>
    <cellStyle name="ハイパーリンク" xfId="16" builtinId="8"/>
    <cellStyle name="メモ" xfId="10" builtinId="10" customBuiltin="1"/>
    <cellStyle name="リンク セル" xfId="33" builtinId="24" customBuiltin="1"/>
    <cellStyle name="悪い" xfId="25" builtinId="27" customBuiltin="1"/>
    <cellStyle name="計算" xfId="39" builtinId="22" customBuiltin="1"/>
    <cellStyle name="警告文" xfId="41" builtinId="11" customBuiltin="1"/>
    <cellStyle name="見出し 1" xfId="31" builtinId="16" customBuiltin="1"/>
    <cellStyle name="見出し 2" xfId="42" builtinId="17" customBuiltin="1"/>
    <cellStyle name="見出し 3" xfId="38" builtinId="18" customBuiltin="1"/>
    <cellStyle name="見出し 4" xfId="43" builtinId="19" customBuiltin="1"/>
    <cellStyle name="集計" xfId="15" builtinId="25" customBuiltin="1"/>
    <cellStyle name="出力" xfId="30" builtinId="21" customBuiltin="1"/>
    <cellStyle name="説明文" xfId="44" builtinId="53" customBuiltin="1"/>
    <cellStyle name="入力" xfId="35" builtinId="20" customBuiltin="1"/>
    <cellStyle name="標準" xfId="0" builtinId="0"/>
    <cellStyle name="標準_Sheet1" xfId="12" xr:uid="{00000000-0005-0000-0000-00002B000000}"/>
    <cellStyle name="良い" xfId="4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1111250</xdr:colOff>
      <xdr:row>3</xdr:row>
      <xdr:rowOff>57150</xdr:rowOff>
    </xdr:from>
    <xdr:to>
      <xdr:col>45</xdr:col>
      <xdr:colOff>260350</xdr:colOff>
      <xdr:row>3</xdr:row>
      <xdr:rowOff>342900</xdr:rowOff>
    </xdr:to>
    <xdr:sp macro="" textlink="">
      <xdr:nvSpPr>
        <xdr:cNvPr id="2422" name="円/楕円 1">
          <a:extLst>
            <a:ext uri="{FF2B5EF4-FFF2-40B4-BE49-F238E27FC236}">
              <a16:creationId xmlns:a16="http://schemas.microsoft.com/office/drawing/2014/main" id="{E8B81702-4BC0-4DA8-8D5A-DA8D9856FCF3}"/>
            </a:ext>
          </a:extLst>
        </xdr:cNvPr>
        <xdr:cNvSpPr>
          <a:spLocks noChangeArrowheads="1"/>
        </xdr:cNvSpPr>
      </xdr:nvSpPr>
      <xdr:spPr bwMode="auto">
        <a:xfrm>
          <a:off x="15678150" y="120015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4</xdr:row>
      <xdr:rowOff>38100</xdr:rowOff>
    </xdr:from>
    <xdr:to>
      <xdr:col>45</xdr:col>
      <xdr:colOff>285750</xdr:colOff>
      <xdr:row>4</xdr:row>
      <xdr:rowOff>323850</xdr:rowOff>
    </xdr:to>
    <xdr:sp macro="" textlink="">
      <xdr:nvSpPr>
        <xdr:cNvPr id="2423" name="円/楕円 5">
          <a:extLst>
            <a:ext uri="{FF2B5EF4-FFF2-40B4-BE49-F238E27FC236}">
              <a16:creationId xmlns:a16="http://schemas.microsoft.com/office/drawing/2014/main" id="{A3196644-8D08-4BF5-9DDE-4A97914AEFFD}"/>
            </a:ext>
          </a:extLst>
        </xdr:cNvPr>
        <xdr:cNvSpPr>
          <a:spLocks noChangeArrowheads="1"/>
        </xdr:cNvSpPr>
      </xdr:nvSpPr>
      <xdr:spPr bwMode="auto">
        <a:xfrm>
          <a:off x="15703550" y="1562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5</xdr:row>
      <xdr:rowOff>38100</xdr:rowOff>
    </xdr:from>
    <xdr:to>
      <xdr:col>45</xdr:col>
      <xdr:colOff>298450</xdr:colOff>
      <xdr:row>5</xdr:row>
      <xdr:rowOff>323850</xdr:rowOff>
    </xdr:to>
    <xdr:sp macro="" textlink="">
      <xdr:nvSpPr>
        <xdr:cNvPr id="2424" name="円/楕円 7">
          <a:extLst>
            <a:ext uri="{FF2B5EF4-FFF2-40B4-BE49-F238E27FC236}">
              <a16:creationId xmlns:a16="http://schemas.microsoft.com/office/drawing/2014/main" id="{82A48117-1C58-4706-A67F-4B8C4FF33097}"/>
            </a:ext>
          </a:extLst>
        </xdr:cNvPr>
        <xdr:cNvSpPr>
          <a:spLocks noChangeArrowheads="1"/>
        </xdr:cNvSpPr>
      </xdr:nvSpPr>
      <xdr:spPr bwMode="auto">
        <a:xfrm>
          <a:off x="15716250" y="1943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7</xdr:row>
      <xdr:rowOff>25400</xdr:rowOff>
    </xdr:from>
    <xdr:to>
      <xdr:col>45</xdr:col>
      <xdr:colOff>260350</xdr:colOff>
      <xdr:row>7</xdr:row>
      <xdr:rowOff>311150</xdr:rowOff>
    </xdr:to>
    <xdr:sp macro="" textlink="">
      <xdr:nvSpPr>
        <xdr:cNvPr id="2425" name="円/楕円 9">
          <a:extLst>
            <a:ext uri="{FF2B5EF4-FFF2-40B4-BE49-F238E27FC236}">
              <a16:creationId xmlns:a16="http://schemas.microsoft.com/office/drawing/2014/main" id="{126AAD93-FAE3-4781-9190-2A406D8F7996}"/>
            </a:ext>
          </a:extLst>
        </xdr:cNvPr>
        <xdr:cNvSpPr>
          <a:spLocks noChangeArrowheads="1"/>
        </xdr:cNvSpPr>
      </xdr:nvSpPr>
      <xdr:spPr bwMode="auto">
        <a:xfrm>
          <a:off x="15678150" y="26924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10</xdr:row>
      <xdr:rowOff>88900</xdr:rowOff>
    </xdr:from>
    <xdr:to>
      <xdr:col>45</xdr:col>
      <xdr:colOff>260350</xdr:colOff>
      <xdr:row>10</xdr:row>
      <xdr:rowOff>374650</xdr:rowOff>
    </xdr:to>
    <xdr:sp macro="" textlink="">
      <xdr:nvSpPr>
        <xdr:cNvPr id="2426" name="円/楕円 12">
          <a:extLst>
            <a:ext uri="{FF2B5EF4-FFF2-40B4-BE49-F238E27FC236}">
              <a16:creationId xmlns:a16="http://schemas.microsoft.com/office/drawing/2014/main" id="{86332620-34BE-4ECB-BA25-0408A2ABAFA9}"/>
            </a:ext>
          </a:extLst>
        </xdr:cNvPr>
        <xdr:cNvSpPr>
          <a:spLocks noChangeArrowheads="1"/>
        </xdr:cNvSpPr>
      </xdr:nvSpPr>
      <xdr:spPr bwMode="auto">
        <a:xfrm>
          <a:off x="15678150" y="38989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1111250</xdr:colOff>
      <xdr:row>14</xdr:row>
      <xdr:rowOff>25400</xdr:rowOff>
    </xdr:from>
    <xdr:to>
      <xdr:col>45</xdr:col>
      <xdr:colOff>254000</xdr:colOff>
      <xdr:row>14</xdr:row>
      <xdr:rowOff>311150</xdr:rowOff>
    </xdr:to>
    <xdr:sp macro="" textlink="">
      <xdr:nvSpPr>
        <xdr:cNvPr id="2427" name="円/楕円 16">
          <a:extLst>
            <a:ext uri="{FF2B5EF4-FFF2-40B4-BE49-F238E27FC236}">
              <a16:creationId xmlns:a16="http://schemas.microsoft.com/office/drawing/2014/main" id="{45AE5DA6-6FE4-46B8-8D46-3DD539D753D4}"/>
            </a:ext>
          </a:extLst>
        </xdr:cNvPr>
        <xdr:cNvSpPr>
          <a:spLocks noChangeArrowheads="1"/>
        </xdr:cNvSpPr>
      </xdr:nvSpPr>
      <xdr:spPr bwMode="auto">
        <a:xfrm>
          <a:off x="15678150" y="5359400"/>
          <a:ext cx="25400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584200</xdr:colOff>
      <xdr:row>10</xdr:row>
      <xdr:rowOff>57150</xdr:rowOff>
    </xdr:from>
    <xdr:to>
      <xdr:col>48</xdr:col>
      <xdr:colOff>6350</xdr:colOff>
      <xdr:row>10</xdr:row>
      <xdr:rowOff>342900</xdr:rowOff>
    </xdr:to>
    <xdr:sp macro="" textlink="">
      <xdr:nvSpPr>
        <xdr:cNvPr id="2428" name="円/楕円 17">
          <a:extLst>
            <a:ext uri="{FF2B5EF4-FFF2-40B4-BE49-F238E27FC236}">
              <a16:creationId xmlns:a16="http://schemas.microsoft.com/office/drawing/2014/main" id="{839AE3C7-7F03-48C1-83DE-91B4831F6AAA}"/>
            </a:ext>
          </a:extLst>
        </xdr:cNvPr>
        <xdr:cNvSpPr>
          <a:spLocks noChangeArrowheads="1"/>
        </xdr:cNvSpPr>
      </xdr:nvSpPr>
      <xdr:spPr bwMode="auto">
        <a:xfrm>
          <a:off x="18707100" y="3867150"/>
          <a:ext cx="6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6350</xdr:colOff>
      <xdr:row>15</xdr:row>
      <xdr:rowOff>25400</xdr:rowOff>
    </xdr:from>
    <xdr:to>
      <xdr:col>45</xdr:col>
      <xdr:colOff>266700</xdr:colOff>
      <xdr:row>15</xdr:row>
      <xdr:rowOff>311150</xdr:rowOff>
    </xdr:to>
    <xdr:sp macro="" textlink="">
      <xdr:nvSpPr>
        <xdr:cNvPr id="2429" name="円/楕円 18">
          <a:extLst>
            <a:ext uri="{FF2B5EF4-FFF2-40B4-BE49-F238E27FC236}">
              <a16:creationId xmlns:a16="http://schemas.microsoft.com/office/drawing/2014/main" id="{5B820856-4517-4879-A60A-983B6DDAE91E}"/>
            </a:ext>
          </a:extLst>
        </xdr:cNvPr>
        <xdr:cNvSpPr>
          <a:spLocks noChangeArrowheads="1"/>
        </xdr:cNvSpPr>
      </xdr:nvSpPr>
      <xdr:spPr bwMode="auto">
        <a:xfrm>
          <a:off x="15684500" y="57404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6350</xdr:colOff>
      <xdr:row>16</xdr:row>
      <xdr:rowOff>88900</xdr:rowOff>
    </xdr:from>
    <xdr:to>
      <xdr:col>45</xdr:col>
      <xdr:colOff>266700</xdr:colOff>
      <xdr:row>16</xdr:row>
      <xdr:rowOff>374650</xdr:rowOff>
    </xdr:to>
    <xdr:sp macro="" textlink="">
      <xdr:nvSpPr>
        <xdr:cNvPr id="2430" name="円/楕円 19">
          <a:extLst>
            <a:ext uri="{FF2B5EF4-FFF2-40B4-BE49-F238E27FC236}">
              <a16:creationId xmlns:a16="http://schemas.microsoft.com/office/drawing/2014/main" id="{DAF00BAE-FA7B-4CB0-8190-B2358B150844}"/>
            </a:ext>
          </a:extLst>
        </xdr:cNvPr>
        <xdr:cNvSpPr>
          <a:spLocks noChangeArrowheads="1"/>
        </xdr:cNvSpPr>
      </xdr:nvSpPr>
      <xdr:spPr bwMode="auto">
        <a:xfrm>
          <a:off x="15684500" y="61849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50800</xdr:colOff>
      <xdr:row>17</xdr:row>
      <xdr:rowOff>57150</xdr:rowOff>
    </xdr:from>
    <xdr:to>
      <xdr:col>45</xdr:col>
      <xdr:colOff>311150</xdr:colOff>
      <xdr:row>17</xdr:row>
      <xdr:rowOff>342900</xdr:rowOff>
    </xdr:to>
    <xdr:sp macro="" textlink="">
      <xdr:nvSpPr>
        <xdr:cNvPr id="2431" name="円/楕円 20">
          <a:extLst>
            <a:ext uri="{FF2B5EF4-FFF2-40B4-BE49-F238E27FC236}">
              <a16:creationId xmlns:a16="http://schemas.microsoft.com/office/drawing/2014/main" id="{BA73EB10-56D1-4C00-BD40-F535A950B9E4}"/>
            </a:ext>
          </a:extLst>
        </xdr:cNvPr>
        <xdr:cNvSpPr>
          <a:spLocks noChangeArrowheads="1"/>
        </xdr:cNvSpPr>
      </xdr:nvSpPr>
      <xdr:spPr bwMode="auto">
        <a:xfrm>
          <a:off x="15728950" y="653415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50800</xdr:colOff>
      <xdr:row>18</xdr:row>
      <xdr:rowOff>38100</xdr:rowOff>
    </xdr:from>
    <xdr:to>
      <xdr:col>45</xdr:col>
      <xdr:colOff>311150</xdr:colOff>
      <xdr:row>18</xdr:row>
      <xdr:rowOff>323850</xdr:rowOff>
    </xdr:to>
    <xdr:sp macro="" textlink="">
      <xdr:nvSpPr>
        <xdr:cNvPr id="2432" name="円/楕円 21">
          <a:extLst>
            <a:ext uri="{FF2B5EF4-FFF2-40B4-BE49-F238E27FC236}">
              <a16:creationId xmlns:a16="http://schemas.microsoft.com/office/drawing/2014/main" id="{99A8E7EC-332B-4081-B5BF-C41709B3110E}"/>
            </a:ext>
          </a:extLst>
        </xdr:cNvPr>
        <xdr:cNvSpPr>
          <a:spLocks noChangeArrowheads="1"/>
        </xdr:cNvSpPr>
      </xdr:nvSpPr>
      <xdr:spPr bwMode="auto">
        <a:xfrm>
          <a:off x="15728950" y="6896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19</xdr:row>
      <xdr:rowOff>6350</xdr:rowOff>
    </xdr:from>
    <xdr:to>
      <xdr:col>45</xdr:col>
      <xdr:colOff>260350</xdr:colOff>
      <xdr:row>19</xdr:row>
      <xdr:rowOff>292100</xdr:rowOff>
    </xdr:to>
    <xdr:sp macro="" textlink="">
      <xdr:nvSpPr>
        <xdr:cNvPr id="2433" name="円/楕円 22">
          <a:extLst>
            <a:ext uri="{FF2B5EF4-FFF2-40B4-BE49-F238E27FC236}">
              <a16:creationId xmlns:a16="http://schemas.microsoft.com/office/drawing/2014/main" id="{20AB0EBB-732A-4261-ADBB-7A144871FA13}"/>
            </a:ext>
          </a:extLst>
        </xdr:cNvPr>
        <xdr:cNvSpPr>
          <a:spLocks noChangeArrowheads="1"/>
        </xdr:cNvSpPr>
      </xdr:nvSpPr>
      <xdr:spPr bwMode="auto">
        <a:xfrm>
          <a:off x="15678150" y="724535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20</xdr:row>
      <xdr:rowOff>25400</xdr:rowOff>
    </xdr:from>
    <xdr:to>
      <xdr:col>45</xdr:col>
      <xdr:colOff>298450</xdr:colOff>
      <xdr:row>20</xdr:row>
      <xdr:rowOff>311150</xdr:rowOff>
    </xdr:to>
    <xdr:sp macro="" textlink="">
      <xdr:nvSpPr>
        <xdr:cNvPr id="2434" name="円/楕円 23">
          <a:extLst>
            <a:ext uri="{FF2B5EF4-FFF2-40B4-BE49-F238E27FC236}">
              <a16:creationId xmlns:a16="http://schemas.microsoft.com/office/drawing/2014/main" id="{9217CBD2-ACFC-4E31-A603-EB3F854A8381}"/>
            </a:ext>
          </a:extLst>
        </xdr:cNvPr>
        <xdr:cNvSpPr>
          <a:spLocks noChangeArrowheads="1"/>
        </xdr:cNvSpPr>
      </xdr:nvSpPr>
      <xdr:spPr bwMode="auto">
        <a:xfrm>
          <a:off x="15716250" y="76454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21</xdr:row>
      <xdr:rowOff>25400</xdr:rowOff>
    </xdr:from>
    <xdr:to>
      <xdr:col>45</xdr:col>
      <xdr:colOff>285750</xdr:colOff>
      <xdr:row>21</xdr:row>
      <xdr:rowOff>311150</xdr:rowOff>
    </xdr:to>
    <xdr:sp macro="" textlink="">
      <xdr:nvSpPr>
        <xdr:cNvPr id="2435" name="円/楕円 24">
          <a:extLst>
            <a:ext uri="{FF2B5EF4-FFF2-40B4-BE49-F238E27FC236}">
              <a16:creationId xmlns:a16="http://schemas.microsoft.com/office/drawing/2014/main" id="{56C4D5E4-1AA6-4F2D-BC35-C51240C9DD8A}"/>
            </a:ext>
          </a:extLst>
        </xdr:cNvPr>
        <xdr:cNvSpPr>
          <a:spLocks noChangeArrowheads="1"/>
        </xdr:cNvSpPr>
      </xdr:nvSpPr>
      <xdr:spPr bwMode="auto">
        <a:xfrm>
          <a:off x="15703550" y="80264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6</xdr:row>
      <xdr:rowOff>38100</xdr:rowOff>
    </xdr:from>
    <xdr:to>
      <xdr:col>45</xdr:col>
      <xdr:colOff>285750</xdr:colOff>
      <xdr:row>6</xdr:row>
      <xdr:rowOff>323850</xdr:rowOff>
    </xdr:to>
    <xdr:sp macro="" textlink="">
      <xdr:nvSpPr>
        <xdr:cNvPr id="2436" name="円/楕円 5">
          <a:extLst>
            <a:ext uri="{FF2B5EF4-FFF2-40B4-BE49-F238E27FC236}">
              <a16:creationId xmlns:a16="http://schemas.microsoft.com/office/drawing/2014/main" id="{58936888-3F95-46ED-969F-780E39DDE6FD}"/>
            </a:ext>
          </a:extLst>
        </xdr:cNvPr>
        <xdr:cNvSpPr>
          <a:spLocks noChangeArrowheads="1"/>
        </xdr:cNvSpPr>
      </xdr:nvSpPr>
      <xdr:spPr bwMode="auto">
        <a:xfrm>
          <a:off x="15703550" y="2324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8</xdr:row>
      <xdr:rowOff>38100</xdr:rowOff>
    </xdr:from>
    <xdr:to>
      <xdr:col>45</xdr:col>
      <xdr:colOff>285750</xdr:colOff>
      <xdr:row>8</xdr:row>
      <xdr:rowOff>323850</xdr:rowOff>
    </xdr:to>
    <xdr:sp macro="" textlink="">
      <xdr:nvSpPr>
        <xdr:cNvPr id="2437" name="円/楕円 5">
          <a:extLst>
            <a:ext uri="{FF2B5EF4-FFF2-40B4-BE49-F238E27FC236}">
              <a16:creationId xmlns:a16="http://schemas.microsoft.com/office/drawing/2014/main" id="{EDB7CD3F-398B-43C7-8796-AC78B73B855B}"/>
            </a:ext>
          </a:extLst>
        </xdr:cNvPr>
        <xdr:cNvSpPr>
          <a:spLocks noChangeArrowheads="1"/>
        </xdr:cNvSpPr>
      </xdr:nvSpPr>
      <xdr:spPr bwMode="auto">
        <a:xfrm>
          <a:off x="15703550" y="3086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9</xdr:row>
      <xdr:rowOff>38100</xdr:rowOff>
    </xdr:from>
    <xdr:to>
      <xdr:col>45</xdr:col>
      <xdr:colOff>285750</xdr:colOff>
      <xdr:row>9</xdr:row>
      <xdr:rowOff>323850</xdr:rowOff>
    </xdr:to>
    <xdr:sp macro="" textlink="">
      <xdr:nvSpPr>
        <xdr:cNvPr id="2438" name="円/楕円 5">
          <a:extLst>
            <a:ext uri="{FF2B5EF4-FFF2-40B4-BE49-F238E27FC236}">
              <a16:creationId xmlns:a16="http://schemas.microsoft.com/office/drawing/2014/main" id="{9EA8A576-B018-4816-9436-9BE77885BFE8}"/>
            </a:ext>
          </a:extLst>
        </xdr:cNvPr>
        <xdr:cNvSpPr>
          <a:spLocks noChangeArrowheads="1"/>
        </xdr:cNvSpPr>
      </xdr:nvSpPr>
      <xdr:spPr bwMode="auto">
        <a:xfrm>
          <a:off x="15703550" y="3467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11</xdr:row>
      <xdr:rowOff>38100</xdr:rowOff>
    </xdr:from>
    <xdr:to>
      <xdr:col>45</xdr:col>
      <xdr:colOff>285750</xdr:colOff>
      <xdr:row>11</xdr:row>
      <xdr:rowOff>323850</xdr:rowOff>
    </xdr:to>
    <xdr:sp macro="" textlink="">
      <xdr:nvSpPr>
        <xdr:cNvPr id="2439" name="円/楕円 5">
          <a:extLst>
            <a:ext uri="{FF2B5EF4-FFF2-40B4-BE49-F238E27FC236}">
              <a16:creationId xmlns:a16="http://schemas.microsoft.com/office/drawing/2014/main" id="{76D4B751-923F-49A5-AE03-EBB0B0D7682D}"/>
            </a:ext>
          </a:extLst>
        </xdr:cNvPr>
        <xdr:cNvSpPr>
          <a:spLocks noChangeArrowheads="1"/>
        </xdr:cNvSpPr>
      </xdr:nvSpPr>
      <xdr:spPr bwMode="auto">
        <a:xfrm>
          <a:off x="15703550" y="4229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12</xdr:row>
      <xdr:rowOff>38100</xdr:rowOff>
    </xdr:from>
    <xdr:to>
      <xdr:col>45</xdr:col>
      <xdr:colOff>285750</xdr:colOff>
      <xdr:row>12</xdr:row>
      <xdr:rowOff>323850</xdr:rowOff>
    </xdr:to>
    <xdr:sp macro="" textlink="">
      <xdr:nvSpPr>
        <xdr:cNvPr id="2440" name="円/楕円 5">
          <a:extLst>
            <a:ext uri="{FF2B5EF4-FFF2-40B4-BE49-F238E27FC236}">
              <a16:creationId xmlns:a16="http://schemas.microsoft.com/office/drawing/2014/main" id="{B4167D0B-3CBD-476D-80EF-4B866EDD5FBD}"/>
            </a:ext>
          </a:extLst>
        </xdr:cNvPr>
        <xdr:cNvSpPr>
          <a:spLocks noChangeArrowheads="1"/>
        </xdr:cNvSpPr>
      </xdr:nvSpPr>
      <xdr:spPr bwMode="auto">
        <a:xfrm>
          <a:off x="15703550" y="4610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25400</xdr:colOff>
      <xdr:row>13</xdr:row>
      <xdr:rowOff>38100</xdr:rowOff>
    </xdr:from>
    <xdr:to>
      <xdr:col>45</xdr:col>
      <xdr:colOff>285750</xdr:colOff>
      <xdr:row>13</xdr:row>
      <xdr:rowOff>323850</xdr:rowOff>
    </xdr:to>
    <xdr:sp macro="" textlink="">
      <xdr:nvSpPr>
        <xdr:cNvPr id="2441" name="円/楕円 5">
          <a:extLst>
            <a:ext uri="{FF2B5EF4-FFF2-40B4-BE49-F238E27FC236}">
              <a16:creationId xmlns:a16="http://schemas.microsoft.com/office/drawing/2014/main" id="{1F7E21E1-9813-4A40-9B67-47D54F9631A9}"/>
            </a:ext>
          </a:extLst>
        </xdr:cNvPr>
        <xdr:cNvSpPr>
          <a:spLocks noChangeArrowheads="1"/>
        </xdr:cNvSpPr>
      </xdr:nvSpPr>
      <xdr:spPr bwMode="auto">
        <a:xfrm>
          <a:off x="15703550" y="49911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260350</xdr:colOff>
      <xdr:row>22</xdr:row>
      <xdr:rowOff>285750</xdr:rowOff>
    </xdr:to>
    <xdr:sp macro="" textlink="">
      <xdr:nvSpPr>
        <xdr:cNvPr id="2442" name="円/楕円 23">
          <a:extLst>
            <a:ext uri="{FF2B5EF4-FFF2-40B4-BE49-F238E27FC236}">
              <a16:creationId xmlns:a16="http://schemas.microsoft.com/office/drawing/2014/main" id="{A8F5EFDC-9735-4036-B4D8-92CC9D928EDF}"/>
            </a:ext>
          </a:extLst>
        </xdr:cNvPr>
        <xdr:cNvSpPr>
          <a:spLocks noChangeArrowheads="1"/>
        </xdr:cNvSpPr>
      </xdr:nvSpPr>
      <xdr:spPr bwMode="auto">
        <a:xfrm>
          <a:off x="15678150" y="8382000"/>
          <a:ext cx="26035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165100</xdr:colOff>
      <xdr:row>28</xdr:row>
      <xdr:rowOff>120650</xdr:rowOff>
    </xdr:from>
    <xdr:to>
      <xdr:col>11</xdr:col>
      <xdr:colOff>0</xdr:colOff>
      <xdr:row>29</xdr:row>
      <xdr:rowOff>25400</xdr:rowOff>
    </xdr:to>
    <xdr:sp macro="" textlink="">
      <xdr:nvSpPr>
        <xdr:cNvPr id="2443" name="円/楕円 24">
          <a:extLst>
            <a:ext uri="{FF2B5EF4-FFF2-40B4-BE49-F238E27FC236}">
              <a16:creationId xmlns:a16="http://schemas.microsoft.com/office/drawing/2014/main" id="{1A7874C2-F7FB-4B51-A697-51DBAECA2AF2}"/>
            </a:ext>
          </a:extLst>
        </xdr:cNvPr>
        <xdr:cNvSpPr>
          <a:spLocks noChangeArrowheads="1"/>
        </xdr:cNvSpPr>
      </xdr:nvSpPr>
      <xdr:spPr bwMode="auto">
        <a:xfrm>
          <a:off x="2051050" y="10788650"/>
          <a:ext cx="254000" cy="285750"/>
        </a:xfrm>
        <a:prstGeom prst="ellipse">
          <a:avLst/>
        </a:prstGeom>
        <a:noFill/>
        <a:ln w="9525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0</xdr:row>
      <xdr:rowOff>38100</xdr:rowOff>
    </xdr:from>
    <xdr:to>
      <xdr:col>7</xdr:col>
      <xdr:colOff>44450</xdr:colOff>
      <xdr:row>2</xdr:row>
      <xdr:rowOff>63500</xdr:rowOff>
    </xdr:to>
    <xdr:sp macro="" textlink="">
      <xdr:nvSpPr>
        <xdr:cNvPr id="3087" name="Rectangle 1">
          <a:extLst>
            <a:ext uri="{FF2B5EF4-FFF2-40B4-BE49-F238E27FC236}">
              <a16:creationId xmlns:a16="http://schemas.microsoft.com/office/drawing/2014/main" id="{8F1AAF93-DAB3-42FA-A6F0-AAF56293EE36}"/>
            </a:ext>
          </a:extLst>
        </xdr:cNvPr>
        <xdr:cNvSpPr>
          <a:spLocks noChangeArrowheads="1"/>
        </xdr:cNvSpPr>
      </xdr:nvSpPr>
      <xdr:spPr bwMode="auto">
        <a:xfrm>
          <a:off x="2692400" y="38100"/>
          <a:ext cx="3333750" cy="495300"/>
        </a:xfrm>
        <a:prstGeom prst="rect">
          <a:avLst/>
        </a:prstGeom>
        <a:noFill/>
        <a:ln w="9525" cmpd="sng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view="pageBreakPreview" zoomScale="60" zoomScaleNormal="100" workbookViewId="0">
      <selection activeCell="D8" sqref="D8"/>
    </sheetView>
  </sheetViews>
  <sheetFormatPr defaultColWidth="9" defaultRowHeight="82.5"/>
  <cols>
    <col min="1" max="16384" width="9" style="158"/>
  </cols>
  <sheetData>
    <row r="1" spans="1:3">
      <c r="A1" s="158" t="s">
        <v>0</v>
      </c>
    </row>
    <row r="3" spans="1:3" s="157" customFormat="1" ht="32.5">
      <c r="C3" s="157" t="s">
        <v>1</v>
      </c>
    </row>
    <row r="4" spans="1:3" s="157" customFormat="1" ht="32.5">
      <c r="C4" s="157" t="s">
        <v>2</v>
      </c>
    </row>
    <row r="5" spans="1:3" s="157" customFormat="1" ht="32.5"/>
    <row r="6" spans="1:3" s="157" customFormat="1" ht="32.5"/>
    <row r="7" spans="1:3" s="157" customFormat="1" ht="32.5"/>
    <row r="8" spans="1:3" s="157" customFormat="1" ht="32.5"/>
    <row r="9" spans="1:3" s="157" customFormat="1" ht="32.5"/>
    <row r="10" spans="1:3" s="157" customFormat="1" ht="32.5"/>
    <row r="11" spans="1:3" s="157" customFormat="1" ht="32.5"/>
    <row r="12" spans="1:3" s="157" customFormat="1" ht="32.5"/>
  </sheetData>
  <phoneticPr fontId="60"/>
  <pageMargins left="0.69930555555555551" right="0.69930555555555551" top="0.75" bottom="0.75" header="0.3" footer="0.3"/>
  <pageSetup paperSize="9" scale="4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IK30"/>
  <sheetViews>
    <sheetView tabSelected="1" view="pageBreakPreview" zoomScale="70" zoomScaleNormal="70" zoomScaleSheetLayoutView="70" workbookViewId="0">
      <selection activeCell="BC21" sqref="BC21"/>
    </sheetView>
  </sheetViews>
  <sheetFormatPr defaultColWidth="2.36328125" defaultRowHeight="21" customHeight="1"/>
  <cols>
    <col min="1" max="1" width="3" style="68" customWidth="1"/>
    <col min="2" max="36" width="3" style="69" customWidth="1"/>
    <col min="37" max="38" width="6.6328125" style="69" customWidth="1"/>
    <col min="39" max="40" width="7.36328125" style="70" customWidth="1"/>
    <col min="41" max="42" width="23.7265625" style="69" customWidth="1"/>
    <col min="43" max="43" width="18" style="69" customWidth="1"/>
    <col min="44" max="44" width="7.08984375" style="69" customWidth="1"/>
    <col min="45" max="45" width="15.90625" style="69" customWidth="1"/>
    <col min="46" max="46" width="12.26953125" style="69" customWidth="1"/>
    <col min="47" max="47" width="22.7265625" style="69" bestFit="1" customWidth="1"/>
    <col min="48" max="48" width="8.36328125" style="70" customWidth="1"/>
    <col min="49" max="49" width="13.36328125" style="69" customWidth="1"/>
    <col min="50" max="51" width="2.08984375" style="69" customWidth="1"/>
    <col min="52" max="240" width="2.36328125" style="69" customWidth="1"/>
    <col min="241" max="241" width="10.453125" style="69" bestFit="1" customWidth="1"/>
    <col min="242" max="242" width="10.453125" style="69" customWidth="1"/>
    <col min="243" max="243" width="9.453125" style="69" customWidth="1"/>
    <col min="244" max="244" width="11" style="69" customWidth="1"/>
    <col min="245" max="245" width="13.08984375" style="69" customWidth="1"/>
    <col min="246" max="16384" width="2.36328125" style="69"/>
  </cols>
  <sheetData>
    <row r="1" spans="1:245" ht="30" customHeight="1">
      <c r="A1" s="178" t="s">
        <v>3</v>
      </c>
      <c r="B1" s="179"/>
      <c r="C1" s="179"/>
      <c r="D1" s="179"/>
      <c r="E1" s="179"/>
      <c r="F1" s="179"/>
      <c r="G1" s="179"/>
      <c r="H1" s="179"/>
      <c r="I1" s="180" t="s">
        <v>113</v>
      </c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61"/>
      <c r="AR1" s="161"/>
      <c r="AS1" s="161"/>
      <c r="AT1" s="161"/>
      <c r="AU1" s="127"/>
      <c r="AV1" s="128"/>
      <c r="AW1" s="152"/>
      <c r="BC1" s="153"/>
      <c r="BD1" s="153"/>
      <c r="BE1" s="153"/>
      <c r="BF1" s="153"/>
      <c r="BG1" s="153"/>
      <c r="IG1" s="153"/>
      <c r="IH1" s="153"/>
      <c r="II1" s="153"/>
      <c r="IJ1" s="153"/>
    </row>
    <row r="2" spans="1:245" ht="30" customHeight="1">
      <c r="A2" s="71"/>
      <c r="B2" s="72" t="s">
        <v>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103"/>
      <c r="AN2" s="103"/>
      <c r="AO2" s="71"/>
      <c r="AP2" s="71"/>
      <c r="AQ2" s="71"/>
      <c r="AR2" s="71"/>
      <c r="AS2" s="71"/>
      <c r="AT2" s="71"/>
      <c r="AU2" s="71"/>
      <c r="BC2" s="154"/>
      <c r="BD2" s="153"/>
      <c r="BE2" s="153"/>
      <c r="BF2" s="154"/>
      <c r="BG2" s="154"/>
      <c r="IH2" s="153" t="s">
        <v>5</v>
      </c>
      <c r="II2" s="153" t="s">
        <v>6</v>
      </c>
      <c r="IJ2" s="153" t="s">
        <v>7</v>
      </c>
      <c r="IK2" s="153" t="s">
        <v>8</v>
      </c>
    </row>
    <row r="3" spans="1:245" ht="30" customHeight="1">
      <c r="A3" s="162" t="s">
        <v>9</v>
      </c>
      <c r="B3" s="163"/>
      <c r="C3" s="163"/>
      <c r="D3" s="163"/>
      <c r="E3" s="163"/>
      <c r="F3" s="164" t="s">
        <v>10</v>
      </c>
      <c r="G3" s="164"/>
      <c r="H3" s="164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 t="s">
        <v>11</v>
      </c>
      <c r="V3" s="166"/>
      <c r="W3" s="166"/>
      <c r="X3" s="166"/>
      <c r="Y3" s="166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04"/>
      <c r="AK3" s="105" t="s">
        <v>12</v>
      </c>
      <c r="AL3" s="106" t="s">
        <v>13</v>
      </c>
      <c r="AM3" s="107" t="s">
        <v>14</v>
      </c>
      <c r="AN3" s="108" t="s">
        <v>15</v>
      </c>
      <c r="AO3" s="129" t="s">
        <v>16</v>
      </c>
      <c r="AP3" s="129" t="s">
        <v>17</v>
      </c>
      <c r="AQ3" s="130" t="s">
        <v>18</v>
      </c>
      <c r="AR3" s="130" t="s">
        <v>19</v>
      </c>
      <c r="AS3" s="130" t="s">
        <v>20</v>
      </c>
      <c r="AT3" s="131" t="s">
        <v>21</v>
      </c>
      <c r="AU3" s="132" t="s">
        <v>22</v>
      </c>
      <c r="AW3" s="155" t="s">
        <v>23</v>
      </c>
      <c r="BA3" s="154"/>
      <c r="BB3" s="153"/>
      <c r="BC3" s="153"/>
      <c r="BD3" s="154"/>
      <c r="BE3" s="154"/>
      <c r="IF3" s="69" t="e">
        <f>TRIM(AO7)&amp;"　"&amp;TRIM(#REF!)</f>
        <v>#REF!</v>
      </c>
      <c r="IG3" s="69" t="e">
        <f>ASC(TRIM(AP7)&amp;" "&amp;TRIM(#REF!))</f>
        <v>#REF!</v>
      </c>
      <c r="IH3" s="156" t="str">
        <f>IF(AQ7="","",AQ7)</f>
        <v/>
      </c>
      <c r="II3" s="156" t="e">
        <f>IF(#REF!="","",#REF!)</f>
        <v>#REF!</v>
      </c>
    </row>
    <row r="4" spans="1:245" ht="30" customHeight="1">
      <c r="A4" s="168"/>
      <c r="B4" s="169"/>
      <c r="C4" s="169"/>
      <c r="D4" s="169"/>
      <c r="E4" s="169"/>
      <c r="F4" s="170" t="s">
        <v>24</v>
      </c>
      <c r="G4" s="170"/>
      <c r="H4" s="170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09">
        <v>1</v>
      </c>
      <c r="AK4" s="110"/>
      <c r="AL4" s="111"/>
      <c r="AM4" s="111"/>
      <c r="AN4" s="112"/>
      <c r="AO4" s="133"/>
      <c r="AP4" s="134"/>
      <c r="AQ4" s="135"/>
      <c r="AR4" s="136" t="str">
        <f>IF(AQ4="","",DATEDIF(AQ4,"2016/04/1","Y"))</f>
        <v/>
      </c>
      <c r="AS4" s="137"/>
      <c r="AT4" s="138" t="s">
        <v>27</v>
      </c>
      <c r="AU4" s="139"/>
      <c r="AW4" s="155" t="s">
        <v>25</v>
      </c>
      <c r="AZ4" s="154"/>
      <c r="BA4" s="153"/>
      <c r="BB4" s="153"/>
      <c r="BC4" s="154"/>
      <c r="BD4" s="154"/>
      <c r="IE4" s="69" t="e">
        <f>TRIM(AO8)&amp;"　"&amp;TRIM(#REF!)</f>
        <v>#REF!</v>
      </c>
      <c r="IF4" s="69" t="e">
        <f>ASC(TRIM(AP8)&amp;" "&amp;TRIM(#REF!))</f>
        <v>#REF!</v>
      </c>
      <c r="IG4" s="156" t="str">
        <f>IF(AQ8="","",AQ8)</f>
        <v/>
      </c>
      <c r="IH4" s="156" t="e">
        <f t="shared" ref="IH4:IH15" si="0">IF(#REF!="","",#REF!)</f>
        <v>#REF!</v>
      </c>
    </row>
    <row r="5" spans="1:245" ht="30" customHeight="1">
      <c r="A5" s="172" t="s">
        <v>28</v>
      </c>
      <c r="B5" s="173"/>
      <c r="C5" s="173"/>
      <c r="D5" s="173"/>
      <c r="E5" s="174"/>
      <c r="F5" s="175" t="s">
        <v>29</v>
      </c>
      <c r="G5" s="175"/>
      <c r="H5" s="175"/>
      <c r="I5" s="101" t="s">
        <v>30</v>
      </c>
      <c r="J5" s="176"/>
      <c r="K5" s="176"/>
      <c r="L5" s="176"/>
      <c r="M5" s="176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59" t="s">
        <v>31</v>
      </c>
      <c r="AK5" s="110"/>
      <c r="AL5" s="111"/>
      <c r="AM5" s="111"/>
      <c r="AN5" s="112"/>
      <c r="AO5" s="140"/>
      <c r="AP5" s="134"/>
      <c r="AQ5" s="135"/>
      <c r="AR5" s="136" t="str">
        <f t="shared" ref="AR5:AR23" si="1">IF(AQ5="","",DATEDIF(AQ5,"2016/04/1","Y"))</f>
        <v/>
      </c>
      <c r="AS5" s="137"/>
      <c r="AT5" s="138" t="s">
        <v>27</v>
      </c>
      <c r="AU5" s="139"/>
      <c r="AW5" s="155" t="s">
        <v>32</v>
      </c>
      <c r="AZ5" s="154"/>
      <c r="BA5" s="153"/>
      <c r="BB5" s="153"/>
      <c r="BC5" s="154"/>
      <c r="BD5" s="154"/>
      <c r="IE5" s="69" t="e">
        <f>TRIM(AO11)&amp;"　"&amp;TRIM(#REF!)</f>
        <v>#REF!</v>
      </c>
      <c r="IF5" s="69" t="e">
        <f>ASC(TRIM(AP11)&amp;" "&amp;TRIM(#REF!))</f>
        <v>#REF!</v>
      </c>
      <c r="IG5" s="156" t="str">
        <f>IF(AQ11="","",AQ11)</f>
        <v/>
      </c>
      <c r="IH5" s="156" t="e">
        <f t="shared" si="0"/>
        <v>#REF!</v>
      </c>
    </row>
    <row r="6" spans="1:245" ht="30" customHeight="1">
      <c r="A6" s="73"/>
      <c r="B6" s="74"/>
      <c r="C6" s="74"/>
      <c r="D6" s="74"/>
      <c r="E6" s="75"/>
      <c r="F6" s="76"/>
      <c r="G6" s="77"/>
      <c r="H6" s="78"/>
      <c r="I6" s="102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13" t="s">
        <v>33</v>
      </c>
      <c r="AK6" s="110"/>
      <c r="AL6" s="111"/>
      <c r="AM6" s="111"/>
      <c r="AN6" s="112"/>
      <c r="AO6" s="140"/>
      <c r="AP6" s="134"/>
      <c r="AQ6" s="135"/>
      <c r="AR6" s="136" t="str">
        <f t="shared" si="1"/>
        <v/>
      </c>
      <c r="AS6" s="137"/>
      <c r="AT6" s="138" t="s">
        <v>27</v>
      </c>
      <c r="AU6" s="139"/>
      <c r="AW6" s="69" t="s">
        <v>26</v>
      </c>
      <c r="AZ6" s="154"/>
      <c r="BA6" s="153"/>
      <c r="BB6" s="153"/>
      <c r="BC6" s="154"/>
      <c r="BD6" s="154"/>
      <c r="ID6" s="153"/>
      <c r="IE6" s="69" t="e">
        <f>TRIM(AO12)&amp;"　"&amp;TRIM(#REF!)</f>
        <v>#REF!</v>
      </c>
      <c r="IF6" s="69" t="e">
        <f>ASC(TRIM(AP12)&amp;" "&amp;TRIM(#REF!))</f>
        <v>#REF!</v>
      </c>
      <c r="IG6" s="156" t="str">
        <f>IF(AQ12="","",AQ12)</f>
        <v/>
      </c>
      <c r="IH6" s="156" t="e">
        <f t="shared" si="0"/>
        <v>#REF!</v>
      </c>
    </row>
    <row r="7" spans="1:245" ht="30" customHeight="1">
      <c r="A7" s="79"/>
      <c r="B7" s="80"/>
      <c r="C7" s="80"/>
      <c r="D7" s="80"/>
      <c r="E7" s="81"/>
      <c r="F7" s="175" t="s">
        <v>10</v>
      </c>
      <c r="G7" s="175"/>
      <c r="H7" s="175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9" t="s">
        <v>34</v>
      </c>
      <c r="V7" s="189"/>
      <c r="W7" s="189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59" t="s">
        <v>35</v>
      </c>
      <c r="AK7" s="110"/>
      <c r="AL7" s="111"/>
      <c r="AM7" s="111"/>
      <c r="AN7" s="112"/>
      <c r="AO7" s="140"/>
      <c r="AP7" s="134"/>
      <c r="AQ7" s="135"/>
      <c r="AR7" s="136" t="str">
        <f t="shared" si="1"/>
        <v/>
      </c>
      <c r="AS7" s="137"/>
      <c r="AT7" s="138" t="s">
        <v>27</v>
      </c>
      <c r="AU7" s="139"/>
      <c r="AW7" s="69" t="s">
        <v>36</v>
      </c>
      <c r="AZ7" s="154"/>
      <c r="BA7" s="153"/>
      <c r="BB7" s="153"/>
      <c r="BC7" s="154"/>
      <c r="BD7" s="154"/>
      <c r="IE7" s="69" t="e">
        <f>TRIM(AO18)&amp;"　"&amp;TRIM(#REF!)</f>
        <v>#REF!</v>
      </c>
      <c r="IF7" s="69" t="e">
        <f>ASC(TRIM(AP18)&amp;" "&amp;TRIM(#REF!))</f>
        <v>#REF!</v>
      </c>
      <c r="IG7" s="156" t="str">
        <f t="shared" ref="IG7:IG9" si="2">IF(AQ18="","",AQ18)</f>
        <v/>
      </c>
      <c r="IH7" s="156" t="e">
        <f t="shared" si="0"/>
        <v>#REF!</v>
      </c>
    </row>
    <row r="8" spans="1:245" ht="30" customHeight="1">
      <c r="A8" s="79"/>
      <c r="B8" s="80"/>
      <c r="C8" s="80"/>
      <c r="D8" s="80"/>
      <c r="E8" s="81"/>
      <c r="F8" s="191" t="s">
        <v>37</v>
      </c>
      <c r="G8" s="191"/>
      <c r="H8" s="191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9" t="s">
        <v>38</v>
      </c>
      <c r="V8" s="189"/>
      <c r="W8" s="189"/>
      <c r="X8" s="192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59" t="s">
        <v>39</v>
      </c>
      <c r="AK8" s="110"/>
      <c r="AL8" s="111"/>
      <c r="AM8" s="111"/>
      <c r="AN8" s="112"/>
      <c r="AO8" s="140"/>
      <c r="AP8" s="134"/>
      <c r="AQ8" s="135"/>
      <c r="AR8" s="136" t="str">
        <f t="shared" si="1"/>
        <v/>
      </c>
      <c r="AS8" s="137"/>
      <c r="AT8" s="138" t="s">
        <v>27</v>
      </c>
      <c r="AU8" s="139"/>
      <c r="AW8" s="69" t="s">
        <v>40</v>
      </c>
      <c r="AZ8" s="154"/>
      <c r="BA8" s="153"/>
      <c r="BB8" s="153"/>
      <c r="BC8" s="154"/>
      <c r="BD8" s="154"/>
      <c r="IE8" s="69" t="e">
        <f>TRIM(AO19)&amp;"　"&amp;TRIM(#REF!)</f>
        <v>#REF!</v>
      </c>
      <c r="IF8" s="69" t="e">
        <f>ASC(TRIM(AP19)&amp;" "&amp;TRIM(#REF!))</f>
        <v>#REF!</v>
      </c>
      <c r="IG8" s="156" t="str">
        <f t="shared" si="2"/>
        <v/>
      </c>
      <c r="IH8" s="156" t="e">
        <f t="shared" si="0"/>
        <v>#REF!</v>
      </c>
    </row>
    <row r="9" spans="1:245" ht="30" customHeight="1">
      <c r="A9" s="82"/>
      <c r="B9" s="83"/>
      <c r="C9" s="83"/>
      <c r="D9" s="83"/>
      <c r="E9" s="84"/>
      <c r="F9" s="191" t="s">
        <v>41</v>
      </c>
      <c r="G9" s="191"/>
      <c r="H9" s="191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85" t="s">
        <v>42</v>
      </c>
      <c r="V9" s="185"/>
      <c r="W9" s="185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59" t="s">
        <v>43</v>
      </c>
      <c r="AK9" s="110"/>
      <c r="AL9" s="111"/>
      <c r="AM9" s="111"/>
      <c r="AN9" s="112"/>
      <c r="AO9" s="140"/>
      <c r="AP9" s="134"/>
      <c r="AQ9" s="135"/>
      <c r="AR9" s="136" t="str">
        <f t="shared" si="1"/>
        <v/>
      </c>
      <c r="AS9" s="137"/>
      <c r="AT9" s="138" t="s">
        <v>27</v>
      </c>
      <c r="AU9" s="139"/>
      <c r="AW9" s="69" t="s">
        <v>44</v>
      </c>
      <c r="AZ9" s="154"/>
      <c r="BA9" s="153"/>
      <c r="BB9" s="153"/>
      <c r="BC9" s="154"/>
      <c r="BD9" s="154"/>
      <c r="IE9" s="69" t="e">
        <f>TRIM(AO20)&amp;"　"&amp;TRIM(#REF!)</f>
        <v>#REF!</v>
      </c>
      <c r="IF9" s="69" t="e">
        <f>ASC(TRIM(AP20)&amp;" "&amp;TRIM(#REF!))</f>
        <v>#REF!</v>
      </c>
      <c r="IG9" s="156" t="str">
        <f t="shared" si="2"/>
        <v/>
      </c>
      <c r="IH9" s="156" t="e">
        <f t="shared" si="0"/>
        <v>#REF!</v>
      </c>
    </row>
    <row r="10" spans="1:245" ht="30" customHeight="1">
      <c r="A10" s="181" t="s">
        <v>45</v>
      </c>
      <c r="B10" s="182"/>
      <c r="C10" s="182"/>
      <c r="D10" s="182"/>
      <c r="E10" s="183"/>
      <c r="F10" s="184"/>
      <c r="G10" s="184"/>
      <c r="H10" s="184"/>
      <c r="I10" s="184"/>
      <c r="J10" s="184"/>
      <c r="K10" s="184"/>
      <c r="L10" s="185" t="s">
        <v>46</v>
      </c>
      <c r="M10" s="185"/>
      <c r="N10" s="185"/>
      <c r="O10" s="185"/>
      <c r="P10" s="185"/>
      <c r="Q10" s="185"/>
      <c r="R10" s="185"/>
      <c r="S10" s="185"/>
      <c r="T10" s="185" t="s">
        <v>47</v>
      </c>
      <c r="U10" s="185"/>
      <c r="V10" s="185"/>
      <c r="W10" s="185"/>
      <c r="X10" s="185"/>
      <c r="Y10" s="185"/>
      <c r="Z10" s="185"/>
      <c r="AA10" s="185"/>
      <c r="AB10" s="186" t="s">
        <v>48</v>
      </c>
      <c r="AC10" s="186"/>
      <c r="AD10" s="186"/>
      <c r="AE10" s="186"/>
      <c r="AF10" s="186"/>
      <c r="AG10" s="186"/>
      <c r="AH10" s="186"/>
      <c r="AI10" s="186"/>
      <c r="AJ10" s="159" t="s">
        <v>49</v>
      </c>
      <c r="AK10" s="110"/>
      <c r="AL10" s="111"/>
      <c r="AM10" s="111"/>
      <c r="AN10" s="112"/>
      <c r="AO10" s="140"/>
      <c r="AP10" s="134"/>
      <c r="AQ10" s="135"/>
      <c r="AR10" s="136" t="str">
        <f t="shared" si="1"/>
        <v/>
      </c>
      <c r="AS10" s="137"/>
      <c r="AT10" s="138" t="s">
        <v>27</v>
      </c>
      <c r="AU10" s="139"/>
      <c r="AW10" s="69" t="s">
        <v>50</v>
      </c>
      <c r="AZ10" s="154"/>
      <c r="BA10" s="153"/>
      <c r="BB10" s="153"/>
      <c r="BC10" s="154"/>
      <c r="BD10" s="154"/>
      <c r="IE10" s="69" t="e">
        <f>TRIM(#REF!)&amp;"　"&amp;TRIM(#REF!)</f>
        <v>#REF!</v>
      </c>
      <c r="IF10" s="69" t="e">
        <f>ASC(TRIM(#REF!)&amp;" "&amp;TRIM(#REF!))</f>
        <v>#REF!</v>
      </c>
      <c r="IG10" s="156" t="e">
        <f>IF(#REF!="","",#REF!)</f>
        <v>#REF!</v>
      </c>
      <c r="IH10" s="156" t="e">
        <f t="shared" si="0"/>
        <v>#REF!</v>
      </c>
    </row>
    <row r="11" spans="1:245" ht="30" customHeight="1">
      <c r="A11" s="85"/>
      <c r="B11" s="86"/>
      <c r="C11" s="86"/>
      <c r="D11" s="86"/>
      <c r="E11" s="87"/>
      <c r="F11" s="185" t="s">
        <v>51</v>
      </c>
      <c r="G11" s="185"/>
      <c r="H11" s="185"/>
      <c r="I11" s="185" t="s">
        <v>52</v>
      </c>
      <c r="J11" s="185"/>
      <c r="K11" s="185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5"/>
      <c r="AC11" s="195"/>
      <c r="AD11" s="195"/>
      <c r="AE11" s="195"/>
      <c r="AF11" s="195"/>
      <c r="AG11" s="195"/>
      <c r="AH11" s="195"/>
      <c r="AI11" s="195"/>
      <c r="AJ11" s="159" t="s">
        <v>53</v>
      </c>
      <c r="AK11" s="110"/>
      <c r="AL11" s="111"/>
      <c r="AM11" s="111"/>
      <c r="AN11" s="112"/>
      <c r="AO11" s="140"/>
      <c r="AP11" s="134"/>
      <c r="AQ11" s="135"/>
      <c r="AR11" s="136" t="str">
        <f t="shared" si="1"/>
        <v/>
      </c>
      <c r="AS11" s="137"/>
      <c r="AT11" s="138" t="s">
        <v>27</v>
      </c>
      <c r="AU11" s="139"/>
      <c r="AW11" s="69" t="s">
        <v>54</v>
      </c>
      <c r="AZ11" s="154"/>
      <c r="BA11" s="153"/>
      <c r="BB11" s="153"/>
      <c r="BC11" s="154"/>
      <c r="BD11" s="154"/>
      <c r="IE11" s="69" t="e">
        <f>TRIM(AO21)&amp;"　"&amp;TRIM(#REF!)</f>
        <v>#REF!</v>
      </c>
      <c r="IF11" s="69" t="e">
        <f>ASC(TRIM(AP21)&amp;" "&amp;TRIM(#REF!))</f>
        <v>#REF!</v>
      </c>
      <c r="IG11" s="156" t="str">
        <f t="shared" ref="IG11:IG14" si="3">IF(AQ21="","",AQ21)</f>
        <v/>
      </c>
      <c r="IH11" s="156" t="e">
        <f t="shared" si="0"/>
        <v>#REF!</v>
      </c>
    </row>
    <row r="12" spans="1:245" ht="30" customHeight="1">
      <c r="A12" s="85"/>
      <c r="B12" s="86"/>
      <c r="C12" s="86"/>
      <c r="D12" s="86"/>
      <c r="E12" s="87"/>
      <c r="F12" s="185"/>
      <c r="G12" s="185"/>
      <c r="H12" s="185"/>
      <c r="I12" s="185" t="s">
        <v>55</v>
      </c>
      <c r="J12" s="185"/>
      <c r="K12" s="185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5"/>
      <c r="AC12" s="195"/>
      <c r="AD12" s="195"/>
      <c r="AE12" s="195"/>
      <c r="AF12" s="195"/>
      <c r="AG12" s="195"/>
      <c r="AH12" s="195"/>
      <c r="AI12" s="195"/>
      <c r="AJ12" s="159" t="s">
        <v>56</v>
      </c>
      <c r="AK12" s="110"/>
      <c r="AL12" s="111"/>
      <c r="AM12" s="111"/>
      <c r="AN12" s="112"/>
      <c r="AO12" s="140"/>
      <c r="AP12" s="134"/>
      <c r="AQ12" s="135"/>
      <c r="AR12" s="136" t="str">
        <f t="shared" si="1"/>
        <v/>
      </c>
      <c r="AS12" s="137"/>
      <c r="AT12" s="138" t="s">
        <v>27</v>
      </c>
      <c r="AU12" s="139"/>
      <c r="AW12" s="69" t="s">
        <v>57</v>
      </c>
      <c r="AZ12" s="154"/>
      <c r="BA12" s="153"/>
      <c r="BB12" s="153"/>
      <c r="BC12" s="154"/>
      <c r="BD12" s="154"/>
      <c r="IE12" s="69" t="e">
        <f>TRIM(AO22)&amp;"　"&amp;TRIM(#REF!)</f>
        <v>#REF!</v>
      </c>
      <c r="IF12" s="69" t="e">
        <f>ASC(TRIM(AP22)&amp;" "&amp;TRIM(#REF!))</f>
        <v>#REF!</v>
      </c>
      <c r="IG12" s="156" t="str">
        <f t="shared" si="3"/>
        <v/>
      </c>
      <c r="IH12" s="156" t="e">
        <f t="shared" si="0"/>
        <v>#REF!</v>
      </c>
    </row>
    <row r="13" spans="1:245" ht="30" customHeight="1">
      <c r="A13" s="85"/>
      <c r="B13" s="86"/>
      <c r="C13" s="86"/>
      <c r="D13" s="86"/>
      <c r="E13" s="87"/>
      <c r="F13" s="185" t="s">
        <v>58</v>
      </c>
      <c r="G13" s="185"/>
      <c r="H13" s="185"/>
      <c r="I13" s="185" t="s">
        <v>52</v>
      </c>
      <c r="J13" s="185"/>
      <c r="K13" s="185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5"/>
      <c r="AC13" s="195"/>
      <c r="AD13" s="195"/>
      <c r="AE13" s="195"/>
      <c r="AF13" s="195"/>
      <c r="AG13" s="195"/>
      <c r="AH13" s="195"/>
      <c r="AI13" s="195"/>
      <c r="AJ13" s="159" t="s">
        <v>59</v>
      </c>
      <c r="AK13" s="110"/>
      <c r="AL13" s="111"/>
      <c r="AM13" s="111"/>
      <c r="AN13" s="112"/>
      <c r="AO13" s="140"/>
      <c r="AP13" s="134"/>
      <c r="AQ13" s="135"/>
      <c r="AR13" s="136" t="str">
        <f t="shared" si="1"/>
        <v/>
      </c>
      <c r="AS13" s="137"/>
      <c r="AT13" s="138" t="s">
        <v>27</v>
      </c>
      <c r="AU13" s="139"/>
      <c r="AW13" s="69" t="s">
        <v>60</v>
      </c>
      <c r="AZ13" s="154"/>
      <c r="BA13" s="153"/>
      <c r="BB13" s="153"/>
      <c r="BC13" s="154"/>
      <c r="BD13" s="154"/>
      <c r="IE13" s="69" t="e">
        <f>TRIM(AO23)&amp;"　"&amp;TRIM(#REF!)</f>
        <v>#REF!</v>
      </c>
      <c r="IF13" s="69" t="e">
        <f>ASC(TRIM(AP23)&amp;" "&amp;TRIM(#REF!))</f>
        <v>#REF!</v>
      </c>
      <c r="IG13" s="156" t="str">
        <f t="shared" si="3"/>
        <v/>
      </c>
      <c r="IH13" s="156" t="e">
        <f t="shared" si="0"/>
        <v>#REF!</v>
      </c>
    </row>
    <row r="14" spans="1:245" ht="30" customHeight="1">
      <c r="A14" s="88"/>
      <c r="B14" s="89"/>
      <c r="C14" s="89"/>
      <c r="D14" s="89"/>
      <c r="E14" s="90"/>
      <c r="F14" s="185"/>
      <c r="G14" s="185"/>
      <c r="H14" s="185"/>
      <c r="I14" s="185" t="s">
        <v>55</v>
      </c>
      <c r="J14" s="185"/>
      <c r="K14" s="185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5"/>
      <c r="AC14" s="195"/>
      <c r="AD14" s="195"/>
      <c r="AE14" s="195"/>
      <c r="AF14" s="195"/>
      <c r="AG14" s="195"/>
      <c r="AH14" s="195"/>
      <c r="AI14" s="195"/>
      <c r="AJ14" s="159" t="s">
        <v>61</v>
      </c>
      <c r="AK14" s="110"/>
      <c r="AL14" s="111"/>
      <c r="AM14" s="111"/>
      <c r="AN14" s="112"/>
      <c r="AO14" s="140"/>
      <c r="AP14" s="134"/>
      <c r="AQ14" s="135"/>
      <c r="AR14" s="136" t="str">
        <f t="shared" si="1"/>
        <v/>
      </c>
      <c r="AS14" s="137"/>
      <c r="AT14" s="138" t="s">
        <v>27</v>
      </c>
      <c r="AU14" s="139"/>
      <c r="AW14" s="69" t="s">
        <v>62</v>
      </c>
      <c r="AZ14" s="154"/>
      <c r="BA14" s="153"/>
      <c r="BB14" s="153"/>
      <c r="BC14" s="154"/>
      <c r="BD14" s="154"/>
      <c r="IE14" s="69" t="e">
        <f>TRIM(#REF!)&amp;"　"&amp;TRIM(#REF!)</f>
        <v>#REF!</v>
      </c>
      <c r="IF14" s="69" t="e">
        <f>ASC(TRIM(AP24)&amp;" "&amp;TRIM(#REF!))</f>
        <v>#REF!</v>
      </c>
      <c r="IG14" s="156" t="str">
        <f t="shared" si="3"/>
        <v/>
      </c>
      <c r="IH14" s="156" t="e">
        <f t="shared" si="0"/>
        <v>#REF!</v>
      </c>
    </row>
    <row r="15" spans="1:245" ht="30" customHeight="1">
      <c r="A15" s="172" t="s">
        <v>63</v>
      </c>
      <c r="B15" s="173"/>
      <c r="C15" s="173"/>
      <c r="D15" s="173"/>
      <c r="E15" s="174"/>
      <c r="F15" s="198" t="s">
        <v>64</v>
      </c>
      <c r="G15" s="198"/>
      <c r="H15" s="198"/>
      <c r="I15" s="198"/>
      <c r="J15" s="198"/>
      <c r="K15" s="198"/>
      <c r="L15" s="200" t="s">
        <v>16</v>
      </c>
      <c r="M15" s="200"/>
      <c r="N15" s="200"/>
      <c r="O15" s="200"/>
      <c r="P15" s="200"/>
      <c r="Q15" s="200"/>
      <c r="R15" s="200"/>
      <c r="S15" s="200"/>
      <c r="T15" s="197" t="s">
        <v>10</v>
      </c>
      <c r="U15" s="198"/>
      <c r="V15" s="198"/>
      <c r="W15" s="198"/>
      <c r="X15" s="198"/>
      <c r="Y15" s="198"/>
      <c r="Z15" s="198"/>
      <c r="AA15" s="198"/>
      <c r="AB15" s="199" t="s">
        <v>65</v>
      </c>
      <c r="AC15" s="200"/>
      <c r="AD15" s="200"/>
      <c r="AE15" s="200"/>
      <c r="AF15" s="200"/>
      <c r="AG15" s="200"/>
      <c r="AH15" s="197" t="s">
        <v>19</v>
      </c>
      <c r="AI15" s="201"/>
      <c r="AJ15" s="159" t="s">
        <v>66</v>
      </c>
      <c r="AK15" s="110"/>
      <c r="AL15" s="114"/>
      <c r="AM15" s="114"/>
      <c r="AN15" s="115"/>
      <c r="AO15" s="141"/>
      <c r="AP15" s="142"/>
      <c r="AQ15" s="143"/>
      <c r="AR15" s="136" t="str">
        <f t="shared" si="1"/>
        <v/>
      </c>
      <c r="AS15" s="137"/>
      <c r="AT15" s="138" t="s">
        <v>27</v>
      </c>
      <c r="AU15" s="139"/>
      <c r="AW15" s="69" t="s">
        <v>67</v>
      </c>
      <c r="AZ15" s="154"/>
      <c r="BA15" s="153"/>
      <c r="BB15" s="153"/>
      <c r="BC15" s="154"/>
      <c r="BD15" s="154"/>
      <c r="IE15" s="69" t="e">
        <f>TRIM(#REF!)&amp;"　"&amp;TRIM(#REF!)</f>
        <v>#REF!</v>
      </c>
      <c r="IF15" s="69" t="e">
        <f>ASC(TRIM(#REF!)&amp;" "&amp;TRIM(#REF!))</f>
        <v>#REF!</v>
      </c>
      <c r="IG15" s="156" t="e">
        <f>IF(#REF!="","",#REF!)</f>
        <v>#REF!</v>
      </c>
      <c r="IH15" s="156" t="e">
        <f t="shared" si="0"/>
        <v>#REF!</v>
      </c>
    </row>
    <row r="16" spans="1:245" ht="30" customHeight="1">
      <c r="A16" s="202"/>
      <c r="B16" s="203"/>
      <c r="C16" s="204">
        <v>1</v>
      </c>
      <c r="D16" s="205"/>
      <c r="E16" s="206"/>
      <c r="F16" s="207"/>
      <c r="G16" s="207"/>
      <c r="H16" s="207"/>
      <c r="I16" s="207"/>
      <c r="J16" s="207"/>
      <c r="K16" s="207"/>
      <c r="L16" s="208"/>
      <c r="M16" s="208"/>
      <c r="N16" s="208"/>
      <c r="O16" s="208"/>
      <c r="P16" s="208"/>
      <c r="Q16" s="208"/>
      <c r="R16" s="208"/>
      <c r="S16" s="208"/>
      <c r="T16" s="209"/>
      <c r="U16" s="209"/>
      <c r="V16" s="209"/>
      <c r="W16" s="209"/>
      <c r="X16" s="209"/>
      <c r="Y16" s="209"/>
      <c r="Z16" s="209"/>
      <c r="AA16" s="209"/>
      <c r="AB16" s="210"/>
      <c r="AC16" s="211"/>
      <c r="AD16" s="211"/>
      <c r="AE16" s="211"/>
      <c r="AF16" s="211"/>
      <c r="AG16" s="211"/>
      <c r="AH16" s="212" t="str">
        <f t="shared" ref="AH16:AH19" si="4">IF(AB16="","",DATEDIF(AB16,"2019/４/1","Y"))</f>
        <v/>
      </c>
      <c r="AI16" s="213"/>
      <c r="AJ16" s="159" t="s">
        <v>68</v>
      </c>
      <c r="AK16" s="110"/>
      <c r="AL16" s="114"/>
      <c r="AM16" s="114"/>
      <c r="AN16" s="115"/>
      <c r="AO16" s="141"/>
      <c r="AP16" s="142"/>
      <c r="AQ16" s="143"/>
      <c r="AR16" s="136" t="str">
        <f t="shared" si="1"/>
        <v/>
      </c>
      <c r="AS16" s="137"/>
      <c r="AT16" s="138" t="s">
        <v>27</v>
      </c>
      <c r="AU16" s="139"/>
      <c r="AW16" s="69" t="s">
        <v>69</v>
      </c>
      <c r="AZ16" s="154"/>
      <c r="BA16" s="153"/>
      <c r="BB16" s="153"/>
      <c r="BC16" s="154"/>
      <c r="BD16" s="154"/>
      <c r="IG16" s="156"/>
      <c r="IH16" s="156"/>
    </row>
    <row r="17" spans="1:243" ht="30" customHeight="1">
      <c r="A17" s="202"/>
      <c r="B17" s="203"/>
      <c r="C17" s="204">
        <v>2</v>
      </c>
      <c r="D17" s="205"/>
      <c r="E17" s="206"/>
      <c r="F17" s="207"/>
      <c r="G17" s="207"/>
      <c r="H17" s="207"/>
      <c r="I17" s="207"/>
      <c r="J17" s="207"/>
      <c r="K17" s="207"/>
      <c r="L17" s="208"/>
      <c r="M17" s="208"/>
      <c r="N17" s="208"/>
      <c r="O17" s="208"/>
      <c r="P17" s="208"/>
      <c r="Q17" s="208"/>
      <c r="R17" s="208"/>
      <c r="S17" s="208"/>
      <c r="T17" s="209"/>
      <c r="U17" s="209"/>
      <c r="V17" s="209"/>
      <c r="W17" s="209"/>
      <c r="X17" s="209"/>
      <c r="Y17" s="209"/>
      <c r="Z17" s="209"/>
      <c r="AA17" s="209"/>
      <c r="AB17" s="210"/>
      <c r="AC17" s="211"/>
      <c r="AD17" s="211"/>
      <c r="AE17" s="211"/>
      <c r="AF17" s="211"/>
      <c r="AG17" s="211"/>
      <c r="AH17" s="212" t="str">
        <f t="shared" si="4"/>
        <v/>
      </c>
      <c r="AI17" s="213"/>
      <c r="AJ17" s="159" t="s">
        <v>70</v>
      </c>
      <c r="AK17" s="110"/>
      <c r="AL17" s="114"/>
      <c r="AM17" s="114"/>
      <c r="AN17" s="115"/>
      <c r="AO17" s="141"/>
      <c r="AP17" s="142"/>
      <c r="AQ17" s="143"/>
      <c r="AR17" s="136" t="str">
        <f t="shared" si="1"/>
        <v/>
      </c>
      <c r="AS17" s="137"/>
      <c r="AT17" s="138" t="s">
        <v>27</v>
      </c>
      <c r="AU17" s="139"/>
      <c r="IG17" s="156"/>
      <c r="IH17" s="156"/>
    </row>
    <row r="18" spans="1:243" ht="30" customHeight="1">
      <c r="A18" s="202"/>
      <c r="B18" s="203"/>
      <c r="C18" s="204">
        <v>3</v>
      </c>
      <c r="D18" s="205"/>
      <c r="E18" s="206"/>
      <c r="F18" s="207"/>
      <c r="G18" s="207"/>
      <c r="H18" s="207"/>
      <c r="I18" s="207"/>
      <c r="J18" s="207"/>
      <c r="K18" s="207"/>
      <c r="L18" s="208"/>
      <c r="M18" s="208"/>
      <c r="N18" s="208"/>
      <c r="O18" s="208"/>
      <c r="P18" s="208"/>
      <c r="Q18" s="208"/>
      <c r="R18" s="208"/>
      <c r="S18" s="208"/>
      <c r="T18" s="209"/>
      <c r="U18" s="209"/>
      <c r="V18" s="209"/>
      <c r="W18" s="209"/>
      <c r="X18" s="209"/>
      <c r="Y18" s="209"/>
      <c r="Z18" s="209"/>
      <c r="AA18" s="209"/>
      <c r="AB18" s="210"/>
      <c r="AC18" s="211"/>
      <c r="AD18" s="211"/>
      <c r="AE18" s="211"/>
      <c r="AF18" s="211"/>
      <c r="AG18" s="211"/>
      <c r="AH18" s="212" t="str">
        <f t="shared" si="4"/>
        <v/>
      </c>
      <c r="AI18" s="213"/>
      <c r="AJ18" s="159" t="s">
        <v>71</v>
      </c>
      <c r="AK18" s="110"/>
      <c r="AL18" s="114"/>
      <c r="AM18" s="114"/>
      <c r="AN18" s="115"/>
      <c r="AO18" s="141"/>
      <c r="AP18" s="142"/>
      <c r="AQ18" s="143"/>
      <c r="AR18" s="136" t="str">
        <f t="shared" si="1"/>
        <v/>
      </c>
      <c r="AS18" s="137"/>
      <c r="AT18" s="138" t="s">
        <v>27</v>
      </c>
      <c r="AU18" s="139"/>
      <c r="IG18" s="156"/>
      <c r="IH18" s="156"/>
    </row>
    <row r="19" spans="1:243" ht="30" customHeight="1">
      <c r="A19" s="214"/>
      <c r="B19" s="215"/>
      <c r="C19" s="216">
        <v>4</v>
      </c>
      <c r="D19" s="217"/>
      <c r="E19" s="218"/>
      <c r="F19" s="219"/>
      <c r="G19" s="219"/>
      <c r="H19" s="219"/>
      <c r="I19" s="219"/>
      <c r="J19" s="219"/>
      <c r="K19" s="219"/>
      <c r="L19" s="220"/>
      <c r="M19" s="220"/>
      <c r="N19" s="220"/>
      <c r="O19" s="220"/>
      <c r="P19" s="220"/>
      <c r="Q19" s="220"/>
      <c r="R19" s="220"/>
      <c r="S19" s="220"/>
      <c r="T19" s="221"/>
      <c r="U19" s="221"/>
      <c r="V19" s="221"/>
      <c r="W19" s="221"/>
      <c r="X19" s="221"/>
      <c r="Y19" s="221"/>
      <c r="Z19" s="221"/>
      <c r="AA19" s="221"/>
      <c r="AB19" s="222"/>
      <c r="AC19" s="223"/>
      <c r="AD19" s="223"/>
      <c r="AE19" s="223"/>
      <c r="AF19" s="223"/>
      <c r="AG19" s="223"/>
      <c r="AH19" s="224" t="str">
        <f t="shared" si="4"/>
        <v/>
      </c>
      <c r="AI19" s="225"/>
      <c r="AJ19" s="160" t="s">
        <v>72</v>
      </c>
      <c r="AK19" s="110"/>
      <c r="AL19" s="114"/>
      <c r="AM19" s="114"/>
      <c r="AN19" s="115"/>
      <c r="AO19" s="141"/>
      <c r="AP19" s="142"/>
      <c r="AQ19" s="143"/>
      <c r="AR19" s="136" t="str">
        <f t="shared" si="1"/>
        <v/>
      </c>
      <c r="AS19" s="137"/>
      <c r="AT19" s="138" t="s">
        <v>27</v>
      </c>
      <c r="AU19" s="139"/>
      <c r="IG19" s="156"/>
      <c r="IH19" s="156"/>
    </row>
    <row r="20" spans="1:243" ht="30" customHeight="1">
      <c r="A20" s="214"/>
      <c r="B20" s="215"/>
      <c r="C20" s="216">
        <v>5</v>
      </c>
      <c r="D20" s="217"/>
      <c r="E20" s="218"/>
      <c r="F20" s="219"/>
      <c r="G20" s="219"/>
      <c r="H20" s="219"/>
      <c r="I20" s="219"/>
      <c r="J20" s="219"/>
      <c r="K20" s="219"/>
      <c r="L20" s="223"/>
      <c r="M20" s="223"/>
      <c r="N20" s="223"/>
      <c r="O20" s="223"/>
      <c r="P20" s="223"/>
      <c r="Q20" s="223"/>
      <c r="R20" s="223"/>
      <c r="S20" s="223"/>
      <c r="T20" s="279"/>
      <c r="U20" s="280"/>
      <c r="V20" s="280"/>
      <c r="W20" s="280"/>
      <c r="X20" s="280"/>
      <c r="Y20" s="280"/>
      <c r="Z20" s="280"/>
      <c r="AA20" s="280"/>
      <c r="AB20" s="222"/>
      <c r="AC20" s="223"/>
      <c r="AD20" s="223"/>
      <c r="AE20" s="223"/>
      <c r="AF20" s="223"/>
      <c r="AG20" s="223"/>
      <c r="AH20" s="224" t="str">
        <f>IF(AB20="","",DATEDIF(AB20,"2016/４/1","Y"))</f>
        <v/>
      </c>
      <c r="AI20" s="225"/>
      <c r="AJ20" s="159" t="s">
        <v>73</v>
      </c>
      <c r="AK20" s="110"/>
      <c r="AL20" s="114"/>
      <c r="AM20" s="114"/>
      <c r="AN20" s="115"/>
      <c r="AO20" s="141"/>
      <c r="AP20" s="142"/>
      <c r="AQ20" s="143"/>
      <c r="AR20" s="136" t="str">
        <f t="shared" si="1"/>
        <v/>
      </c>
      <c r="AS20" s="137"/>
      <c r="AT20" s="138" t="s">
        <v>27</v>
      </c>
      <c r="AU20" s="139"/>
      <c r="IH20" s="156"/>
      <c r="II20" s="156"/>
    </row>
    <row r="21" spans="1:243" ht="30" customHeight="1">
      <c r="A21" s="214"/>
      <c r="B21" s="215"/>
      <c r="C21" s="216">
        <v>6</v>
      </c>
      <c r="D21" s="217"/>
      <c r="E21" s="218"/>
      <c r="F21" s="219"/>
      <c r="G21" s="219"/>
      <c r="H21" s="219"/>
      <c r="I21" s="219"/>
      <c r="J21" s="219"/>
      <c r="K21" s="219"/>
      <c r="L21" s="223"/>
      <c r="M21" s="223"/>
      <c r="N21" s="223"/>
      <c r="O21" s="223"/>
      <c r="P21" s="223"/>
      <c r="Q21" s="223"/>
      <c r="R21" s="223"/>
      <c r="S21" s="223"/>
      <c r="T21" s="279"/>
      <c r="U21" s="280"/>
      <c r="V21" s="280"/>
      <c r="W21" s="280"/>
      <c r="X21" s="280"/>
      <c r="Y21" s="280"/>
      <c r="Z21" s="280"/>
      <c r="AA21" s="280"/>
      <c r="AB21" s="222"/>
      <c r="AC21" s="223"/>
      <c r="AD21" s="223"/>
      <c r="AE21" s="223"/>
      <c r="AF21" s="223"/>
      <c r="AG21" s="223"/>
      <c r="AH21" s="224" t="str">
        <f>IF(AB21="","",DATEDIF(AB21,"2016/４/1","Y"))</f>
        <v/>
      </c>
      <c r="AI21" s="225"/>
      <c r="AJ21" s="159" t="s">
        <v>74</v>
      </c>
      <c r="AK21" s="110"/>
      <c r="AL21" s="114"/>
      <c r="AM21" s="114"/>
      <c r="AN21" s="115"/>
      <c r="AO21" s="141"/>
      <c r="AP21" s="142"/>
      <c r="AQ21" s="143"/>
      <c r="AR21" s="136" t="str">
        <f t="shared" si="1"/>
        <v/>
      </c>
      <c r="AS21" s="137"/>
      <c r="AT21" s="138" t="s">
        <v>27</v>
      </c>
      <c r="AU21" s="139"/>
      <c r="IH21" s="156"/>
      <c r="II21" s="156"/>
    </row>
    <row r="22" spans="1:243" ht="30" customHeight="1">
      <c r="A22" s="214"/>
      <c r="B22" s="215"/>
      <c r="C22" s="216">
        <v>7</v>
      </c>
      <c r="D22" s="217"/>
      <c r="E22" s="218"/>
      <c r="F22" s="219"/>
      <c r="G22" s="219"/>
      <c r="H22" s="219"/>
      <c r="I22" s="219"/>
      <c r="J22" s="219"/>
      <c r="K22" s="219"/>
      <c r="L22" s="223"/>
      <c r="M22" s="223"/>
      <c r="N22" s="223"/>
      <c r="O22" s="223"/>
      <c r="P22" s="223"/>
      <c r="Q22" s="223"/>
      <c r="R22" s="223"/>
      <c r="S22" s="223"/>
      <c r="T22" s="279"/>
      <c r="U22" s="280"/>
      <c r="V22" s="280"/>
      <c r="W22" s="280"/>
      <c r="X22" s="280"/>
      <c r="Y22" s="280"/>
      <c r="Z22" s="280"/>
      <c r="AA22" s="280"/>
      <c r="AB22" s="222"/>
      <c r="AC22" s="223"/>
      <c r="AD22" s="223"/>
      <c r="AE22" s="223"/>
      <c r="AF22" s="223"/>
      <c r="AG22" s="223"/>
      <c r="AH22" s="224" t="str">
        <f>IF(AB22="","",DATEDIF(AB22,"2014/４/1","Y"))</f>
        <v/>
      </c>
      <c r="AI22" s="225"/>
      <c r="AJ22" s="159" t="s">
        <v>75</v>
      </c>
      <c r="AK22" s="110"/>
      <c r="AL22" s="114"/>
      <c r="AM22" s="114"/>
      <c r="AN22" s="115"/>
      <c r="AO22" s="141"/>
      <c r="AP22" s="142"/>
      <c r="AQ22" s="143"/>
      <c r="AR22" s="136" t="str">
        <f t="shared" si="1"/>
        <v/>
      </c>
      <c r="AS22" s="137"/>
      <c r="AT22" s="138" t="s">
        <v>27</v>
      </c>
      <c r="AU22" s="139"/>
    </row>
    <row r="23" spans="1:243" ht="30" customHeight="1">
      <c r="A23" s="281"/>
      <c r="B23" s="282"/>
      <c r="C23" s="216">
        <v>8</v>
      </c>
      <c r="D23" s="217"/>
      <c r="E23" s="218"/>
      <c r="F23" s="283"/>
      <c r="G23" s="283"/>
      <c r="H23" s="283"/>
      <c r="I23" s="283"/>
      <c r="J23" s="283"/>
      <c r="K23" s="283"/>
      <c r="L23" s="284"/>
      <c r="M23" s="284"/>
      <c r="N23" s="284"/>
      <c r="O23" s="284"/>
      <c r="P23" s="284"/>
      <c r="Q23" s="284"/>
      <c r="R23" s="284"/>
      <c r="S23" s="284"/>
      <c r="T23" s="285"/>
      <c r="U23" s="286"/>
      <c r="V23" s="286"/>
      <c r="W23" s="286"/>
      <c r="X23" s="286"/>
      <c r="Y23" s="286"/>
      <c r="Z23" s="286"/>
      <c r="AA23" s="286"/>
      <c r="AB23" s="287"/>
      <c r="AC23" s="284"/>
      <c r="AD23" s="284"/>
      <c r="AE23" s="284"/>
      <c r="AF23" s="284"/>
      <c r="AG23" s="284"/>
      <c r="AH23" s="288" t="str">
        <f>IF(AB23="","",DATEDIF(AB23,"2014/４/1","Y"))</f>
        <v/>
      </c>
      <c r="AI23" s="289"/>
      <c r="AJ23" s="159" t="s">
        <v>76</v>
      </c>
      <c r="AK23" s="116"/>
      <c r="AL23" s="117"/>
      <c r="AM23" s="117"/>
      <c r="AN23" s="118"/>
      <c r="AO23" s="144"/>
      <c r="AP23" s="145"/>
      <c r="AQ23" s="146"/>
      <c r="AR23" s="147" t="str">
        <f t="shared" si="1"/>
        <v/>
      </c>
      <c r="AS23" s="148"/>
      <c r="AT23" s="149" t="s">
        <v>27</v>
      </c>
      <c r="AU23" s="150"/>
    </row>
    <row r="24" spans="1:243" ht="30" customHeight="1">
      <c r="A24" s="91"/>
      <c r="B24" s="92"/>
      <c r="C24" s="235" t="s">
        <v>77</v>
      </c>
      <c r="D24" s="235"/>
      <c r="E24" s="235"/>
      <c r="F24" s="235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119"/>
      <c r="AJ24" s="71"/>
      <c r="AK24" s="71"/>
      <c r="AL24" s="71"/>
      <c r="AM24" s="120"/>
      <c r="AN24" s="121"/>
      <c r="AO24" s="98"/>
      <c r="AP24" s="71"/>
      <c r="AQ24" s="71"/>
      <c r="AR24" s="71"/>
      <c r="AS24" s="71"/>
      <c r="AT24" s="71"/>
      <c r="AU24" s="71"/>
    </row>
    <row r="25" spans="1:243" ht="30" customHeight="1">
      <c r="A25" s="91"/>
      <c r="B25" s="94"/>
      <c r="C25" s="236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8"/>
      <c r="AJ25" s="71"/>
      <c r="AK25" s="71"/>
      <c r="AL25" s="71"/>
      <c r="AM25" s="239" t="s">
        <v>114</v>
      </c>
      <c r="AN25" s="239"/>
      <c r="AO25" s="239"/>
      <c r="AP25" s="151" t="s">
        <v>78</v>
      </c>
      <c r="AQ25" s="240"/>
      <c r="AR25" s="240"/>
      <c r="AS25" s="240"/>
      <c r="AT25" s="298" t="s">
        <v>79</v>
      </c>
      <c r="AU25" s="122"/>
    </row>
    <row r="26" spans="1:243" ht="30" customHeight="1">
      <c r="A26" s="71"/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123"/>
      <c r="AJ26" s="71"/>
      <c r="AK26" s="71"/>
      <c r="AL26" s="71"/>
      <c r="AM26" s="103"/>
      <c r="AN26" s="103"/>
      <c r="AO26" s="71"/>
      <c r="AP26" s="71"/>
      <c r="AQ26" s="71"/>
      <c r="AR26" s="71"/>
      <c r="AS26" s="71"/>
      <c r="AT26" s="71"/>
      <c r="AU26" s="71"/>
    </row>
    <row r="27" spans="1:243" ht="30" customHeight="1">
      <c r="A27" s="71"/>
      <c r="B27" s="94"/>
      <c r="C27" s="299" t="s">
        <v>115</v>
      </c>
      <c r="D27" s="299"/>
      <c r="E27" s="299"/>
      <c r="F27" s="299"/>
      <c r="G27" s="241">
        <v>6</v>
      </c>
      <c r="H27" s="241"/>
      <c r="I27" s="95" t="s">
        <v>80</v>
      </c>
      <c r="J27" s="241"/>
      <c r="K27" s="241"/>
      <c r="L27" s="95" t="s">
        <v>81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/>
      <c r="AJ27" s="71"/>
      <c r="AK27" s="71"/>
      <c r="AL27" s="71"/>
      <c r="AM27" s="124" t="s">
        <v>82</v>
      </c>
      <c r="AN27" s="103"/>
      <c r="AO27" s="71"/>
      <c r="AP27" s="71"/>
      <c r="AQ27" s="71"/>
      <c r="AR27" s="228" t="s">
        <v>83</v>
      </c>
      <c r="AS27" s="228"/>
      <c r="AT27" s="228"/>
      <c r="AU27" s="103"/>
    </row>
    <row r="28" spans="1:243" ht="30" customHeight="1">
      <c r="A28" s="71"/>
      <c r="B28" s="94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5"/>
      <c r="AJ28" s="71"/>
      <c r="AK28" s="71"/>
      <c r="AL28" s="71"/>
      <c r="AM28" s="226" t="s">
        <v>84</v>
      </c>
      <c r="AN28" s="226"/>
      <c r="AO28" s="226"/>
      <c r="AP28" s="226"/>
      <c r="AQ28" s="227"/>
      <c r="AR28" s="228"/>
      <c r="AS28" s="228"/>
      <c r="AT28" s="228"/>
      <c r="AU28" s="103"/>
    </row>
    <row r="29" spans="1:243" ht="30" customHeight="1">
      <c r="A29" s="71"/>
      <c r="B29" s="97"/>
      <c r="C29" s="229" t="s">
        <v>85</v>
      </c>
      <c r="D29" s="230"/>
      <c r="E29" s="230"/>
      <c r="F29" s="230"/>
      <c r="G29" s="230"/>
      <c r="H29" s="230"/>
      <c r="I29" s="230"/>
      <c r="J29" s="231" t="s">
        <v>86</v>
      </c>
      <c r="K29" s="231"/>
      <c r="L29" s="232" t="s">
        <v>87</v>
      </c>
      <c r="M29" s="232"/>
      <c r="N29" s="232"/>
      <c r="O29" s="232"/>
      <c r="P29" s="232"/>
      <c r="Q29" s="96"/>
      <c r="R29" s="233"/>
      <c r="S29" s="233"/>
      <c r="T29" s="233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4" t="s">
        <v>79</v>
      </c>
      <c r="AG29" s="234"/>
      <c r="AH29" s="96"/>
      <c r="AI29" s="125"/>
      <c r="AJ29" s="71"/>
      <c r="AK29" s="71"/>
      <c r="AL29" s="71"/>
      <c r="AM29" s="226"/>
      <c r="AN29" s="226"/>
      <c r="AO29" s="226"/>
      <c r="AP29" s="226"/>
      <c r="AQ29" s="227"/>
      <c r="AR29" s="228"/>
      <c r="AS29" s="228"/>
      <c r="AT29" s="228"/>
      <c r="AU29" s="103"/>
    </row>
    <row r="30" spans="1:243" ht="30" customHeight="1">
      <c r="A30" s="98"/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26"/>
      <c r="AJ30" s="71"/>
      <c r="AK30" s="71"/>
      <c r="AL30" s="71"/>
      <c r="AM30" s="226"/>
      <c r="AN30" s="226"/>
      <c r="AO30" s="226"/>
      <c r="AP30" s="226"/>
      <c r="AQ30" s="227"/>
      <c r="AR30" s="228"/>
      <c r="AS30" s="228"/>
      <c r="AT30" s="228"/>
      <c r="AU30" s="103"/>
    </row>
  </sheetData>
  <mergeCells count="129">
    <mergeCell ref="C27:F27"/>
    <mergeCell ref="AM28:AQ30"/>
    <mergeCell ref="AR28:AT30"/>
    <mergeCell ref="F13:H14"/>
    <mergeCell ref="F11:H12"/>
    <mergeCell ref="C29:I29"/>
    <mergeCell ref="J29:K29"/>
    <mergeCell ref="L29:P29"/>
    <mergeCell ref="R29:T29"/>
    <mergeCell ref="U29:AE29"/>
    <mergeCell ref="AF29:AG29"/>
    <mergeCell ref="C24:F24"/>
    <mergeCell ref="C25:AI25"/>
    <mergeCell ref="AM25:AO25"/>
    <mergeCell ref="AQ25:AS25"/>
    <mergeCell ref="G27:H27"/>
    <mergeCell ref="J27:K27"/>
    <mergeCell ref="AR27:AT27"/>
    <mergeCell ref="AH22:AI22"/>
    <mergeCell ref="AH20:AI20"/>
    <mergeCell ref="AH18:AI18"/>
    <mergeCell ref="AH16:AI16"/>
    <mergeCell ref="A15:E15"/>
    <mergeCell ref="F15:K15"/>
    <mergeCell ref="L15:S15"/>
    <mergeCell ref="A23:B23"/>
    <mergeCell ref="C23:E23"/>
    <mergeCell ref="F23:K23"/>
    <mergeCell ref="L23:S23"/>
    <mergeCell ref="T23:AA23"/>
    <mergeCell ref="AB23:AG23"/>
    <mergeCell ref="AH23:AI23"/>
    <mergeCell ref="A22:B22"/>
    <mergeCell ref="C22:E22"/>
    <mergeCell ref="F22:K22"/>
    <mergeCell ref="L22:S22"/>
    <mergeCell ref="T22:AA22"/>
    <mergeCell ref="AB22:AG22"/>
    <mergeCell ref="A21:B21"/>
    <mergeCell ref="C21:E21"/>
    <mergeCell ref="F21:K21"/>
    <mergeCell ref="L21:S21"/>
    <mergeCell ref="T21:AA21"/>
    <mergeCell ref="AB21:AG21"/>
    <mergeCell ref="AH21:AI21"/>
    <mergeCell ref="A20:B20"/>
    <mergeCell ref="C20:E20"/>
    <mergeCell ref="F20:K20"/>
    <mergeCell ref="L20:S20"/>
    <mergeCell ref="T20:AA20"/>
    <mergeCell ref="AB20:AG20"/>
    <mergeCell ref="A19:B19"/>
    <mergeCell ref="C19:E19"/>
    <mergeCell ref="F19:K19"/>
    <mergeCell ref="L19:S19"/>
    <mergeCell ref="T19:AA19"/>
    <mergeCell ref="AB19:AG19"/>
    <mergeCell ref="AH19:AI19"/>
    <mergeCell ref="A18:B18"/>
    <mergeCell ref="C18:E18"/>
    <mergeCell ref="F18:K18"/>
    <mergeCell ref="L18:S18"/>
    <mergeCell ref="T18:AA18"/>
    <mergeCell ref="AB18:AG18"/>
    <mergeCell ref="A17:B17"/>
    <mergeCell ref="C17:E17"/>
    <mergeCell ref="F17:K17"/>
    <mergeCell ref="L17:S17"/>
    <mergeCell ref="T17:AA17"/>
    <mergeCell ref="AB17:AG17"/>
    <mergeCell ref="AH17:AI17"/>
    <mergeCell ref="A16:B16"/>
    <mergeCell ref="C16:E16"/>
    <mergeCell ref="F16:K16"/>
    <mergeCell ref="L16:S16"/>
    <mergeCell ref="T16:AA16"/>
    <mergeCell ref="AB16:AG16"/>
    <mergeCell ref="T15:AA15"/>
    <mergeCell ref="AB15:AG15"/>
    <mergeCell ref="AH15:AI15"/>
    <mergeCell ref="I13:K13"/>
    <mergeCell ref="L13:S13"/>
    <mergeCell ref="T13:AA13"/>
    <mergeCell ref="AB13:AI13"/>
    <mergeCell ref="I14:K14"/>
    <mergeCell ref="L14:S14"/>
    <mergeCell ref="T14:AA14"/>
    <mergeCell ref="AB14:AI14"/>
    <mergeCell ref="I11:K11"/>
    <mergeCell ref="L11:S11"/>
    <mergeCell ref="T11:AA11"/>
    <mergeCell ref="AB11:AI11"/>
    <mergeCell ref="I12:K12"/>
    <mergeCell ref="L12:S12"/>
    <mergeCell ref="T12:AA12"/>
    <mergeCell ref="AB12:AI12"/>
    <mergeCell ref="F9:H9"/>
    <mergeCell ref="I9:T9"/>
    <mergeCell ref="U9:W9"/>
    <mergeCell ref="X9:AI9"/>
    <mergeCell ref="A5:E5"/>
    <mergeCell ref="F5:H5"/>
    <mergeCell ref="J5:M5"/>
    <mergeCell ref="N5:AI5"/>
    <mergeCell ref="A1:H1"/>
    <mergeCell ref="I1:AP1"/>
    <mergeCell ref="A10:E10"/>
    <mergeCell ref="F10:K10"/>
    <mergeCell ref="L10:S10"/>
    <mergeCell ref="T10:AA10"/>
    <mergeCell ref="AB10:AI10"/>
    <mergeCell ref="J6:AI6"/>
    <mergeCell ref="F7:H7"/>
    <mergeCell ref="I7:T7"/>
    <mergeCell ref="U7:W7"/>
    <mergeCell ref="X7:AI7"/>
    <mergeCell ref="F8:H8"/>
    <mergeCell ref="I8:T8"/>
    <mergeCell ref="U8:W8"/>
    <mergeCell ref="X8:AI8"/>
    <mergeCell ref="AQ1:AT1"/>
    <mergeCell ref="A3:E3"/>
    <mergeCell ref="F3:H3"/>
    <mergeCell ref="I3:T3"/>
    <mergeCell ref="U3:Y3"/>
    <mergeCell ref="Z3:AI3"/>
    <mergeCell ref="A4:E4"/>
    <mergeCell ref="F4:H4"/>
    <mergeCell ref="I4:AI4"/>
  </mergeCells>
  <phoneticPr fontId="60"/>
  <dataValidations count="24">
    <dataValidation type="textLength" allowBlank="1" showInputMessage="1" showErrorMessage="1" error="5文字以内で入力してください。" promptTitle="チーム名略称" prompt="5文字以内で入力してください。かな・英数字いずれも可。" sqref="AJ3 AJ65492" xr:uid="{00000000-0002-0000-0100-000000000000}">
      <formula1>1</formula1>
      <formula2>5</formula2>
    </dataValidation>
    <dataValidation imeMode="hiragana" allowBlank="1" showInputMessage="1" showErrorMessage="1" sqref="I65497" xr:uid="{00000000-0002-0000-0100-000001000000}"/>
    <dataValidation type="list" allowBlank="1" showInputMessage="1" showErrorMessage="1" promptTitle="ポジションの入力" prompt="FP、GKのどちらかを入力します。" sqref="AN4 AN5:AN14" xr:uid="{00000000-0002-0000-0100-000002000000}">
      <formula1>"FP,GK"</formula1>
      <formula2>0</formula2>
    </dataValidation>
    <dataValidation allowBlank="1" showInputMessage="1" showErrorMessage="1" promptTitle="生年月日" prompt="生年月日を入力_x000a_例)1973年3月3日の場合_x000a_1973/3/3" sqref="AQ65493:AQ65512 AB16:AG23" xr:uid="{00000000-0002-0000-0100-000003000000}"/>
    <dataValidation allowBlank="1" showInputMessage="1" showErrorMessage="1" promptTitle="郵便番号" prompt="***-****形式（7桁）で入力します。" sqref="J5:M5 J6" xr:uid="{00000000-0002-0000-0100-000004000000}">
      <formula1>0</formula1>
      <formula2>0</formula2>
    </dataValidation>
    <dataValidation imeMode="halfAlpha" allowBlank="1" showErrorMessage="1" sqref="AM24:AN24 AM65513:AN65513" xr:uid="{00000000-0002-0000-0100-000005000000}"/>
    <dataValidation allowBlank="1" showInputMessage="1" showErrorMessage="1" promptTitle="生年月日" prompt="生年月日を入力_x000a_例)1973年3月3日の場合_x000a_1973/3/3" sqref="AQ4 AQ5 AQ12 AQ13 AQ14 AQ6:AQ11" xr:uid="{00000000-0002-0000-0100-000006000000}">
      <formula1>0</formula1>
      <formula2>0</formula2>
    </dataValidation>
    <dataValidation type="whole" imeMode="off" allowBlank="1" showInputMessage="1" showErrorMessage="1" errorTitle="月" error="1～12月を入力してください。" sqref="G27:H27 G65516:H65516" xr:uid="{00000000-0002-0000-0100-000007000000}">
      <formula1>1</formula1>
      <formula2>12</formula2>
    </dataValidation>
    <dataValidation type="list" allowBlank="1" showInputMessage="1" showErrorMessage="1" sqref="AK23 A16:B23" xr:uid="{00000000-0002-0000-0100-000008000000}">
      <formula1>$AW$4:$AW$5</formula1>
    </dataValidation>
    <dataValidation imeMode="halfAlpha" allowBlank="1" showErrorMessage="1" prompt="入力できません。" sqref="AM65493:AM65512" xr:uid="{00000000-0002-0000-0100-000009000000}"/>
    <dataValidation type="whole" imeMode="off" allowBlank="1" showInputMessage="1" showErrorMessage="1" errorTitle="日" error="1～31日を入力してください" sqref="J27:K27 J65516:K65516" xr:uid="{00000000-0002-0000-0100-00000A000000}">
      <formula1>1</formula1>
      <formula2>31</formula2>
    </dataValidation>
    <dataValidation allowBlank="1" showInputMessage="1" showErrorMessage="1" sqref="I8:I9" xr:uid="{00000000-0002-0000-0100-00000B000000}">
      <formula1>0</formula1>
      <formula2>0</formula2>
    </dataValidation>
    <dataValidation allowBlank="1" showInputMessage="1" showErrorMessage="1" promptTitle="郵便番号" prompt="***-****形式（7桁）で入力します。" sqref="J65494:J65495" xr:uid="{00000000-0002-0000-0100-00000C000000}"/>
    <dataValidation allowBlank="1" showInputMessage="1" showErrorMessage="1" promptTitle="名前（フルネーム）" prompt="姓と名の間を_x000a_1マス空けてください。" sqref="AO65493:AO65512" xr:uid="{00000000-0002-0000-0100-00000D000000}"/>
    <dataValidation imeMode="halfAlpha" allowBlank="1" showInputMessage="1" showErrorMessage="1" sqref="AJ65494:AJ65497" xr:uid="{00000000-0002-0000-0100-00000E000000}"/>
    <dataValidation type="list" allowBlank="1" showInputMessage="1" showErrorMessage="1" sqref="AK4:AK14 AK15:AK22" xr:uid="{00000000-0002-0000-0100-00000F000000}">
      <formula1>$AW$4:$AW$5</formula1>
      <formula2>0</formula2>
    </dataValidation>
    <dataValidation allowBlank="1" showErrorMessage="1" prompt="入力できません。" sqref="AL4:AL14 AM4:AM14" xr:uid="{00000000-0002-0000-0100-000010000000}">
      <formula1>0</formula1>
      <formula2>0</formula2>
    </dataValidation>
    <dataValidation imeMode="fullKatakana" allowBlank="1" showInputMessage="1" showErrorMessage="1" promptTitle="フリガナ" prompt="全角カタカナを入力します。" sqref="AP65493:AP65512" xr:uid="{00000000-0002-0000-0100-000011000000}"/>
    <dataValidation type="list" imeMode="halfAlpha" allowBlank="1" showInputMessage="1" showErrorMessage="1" promptTitle="ポジションの入力" prompt="FP、GKのどちらかを入力します。" sqref="AN65493:AN65512" xr:uid="{00000000-0002-0000-0100-000012000000}">
      <formula1>"FP,GK"</formula1>
    </dataValidation>
    <dataValidation allowBlank="1" showInputMessage="1" showErrorMessage="1" promptTitle="名前（フルネーム）" prompt="姓と名の間を_x000a_1マス空けてください。" sqref="AO4:AO14 L16:S19" xr:uid="{00000000-0002-0000-0100-000013000000}">
      <formula1>0</formula1>
      <formula2>0</formula2>
    </dataValidation>
    <dataValidation allowBlank="1" showInputMessage="1" showErrorMessage="1" promptTitle="フリガナ" prompt="全角カタカナを入力します。" sqref="AP4:AP14" xr:uid="{00000000-0002-0000-0100-000014000000}">
      <formula1>0</formula1>
      <formula2>0</formula2>
    </dataValidation>
    <dataValidation allowBlank="1" showInputMessage="1" showErrorMessage="1" promptTitle="年齢" prompt="生年月日を入力すると自動計算されます" sqref="AR4:AR23 AH65505:AI65512" xr:uid="{00000000-0002-0000-0100-000015000000}"/>
    <dataValidation allowBlank="1" showInputMessage="1" showErrorMessage="1" promptTitle="個人登録番号" prompt="フットサル個人登録番号を入力" sqref="AS65493:AS65512" xr:uid="{00000000-0002-0000-0100-000016000000}"/>
    <dataValidation type="list" allowBlank="1" showInputMessage="1" showErrorMessage="1" sqref="F16:K23" xr:uid="{00000000-0002-0000-0100-000017000000}">
      <formula1>$AW$12:$AW$16</formula1>
    </dataValidation>
  </dataValidations>
  <printOptions horizontalCentered="1" verticalCentered="1"/>
  <pageMargins left="0.51180555555555551" right="0.51180555555555551" top="0.35416666666666669" bottom="0.35416666666666669" header="0.31458333333333333" footer="0.31458333333333333"/>
  <pageSetup paperSize="9" scale="49" orientation="landscape" horizontalDpi="4294967293" verticalDpi="4294967293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0"/>
  </sheetPr>
  <dimension ref="A1:HP58"/>
  <sheetViews>
    <sheetView view="pageBreakPreview" zoomScale="70" zoomScaleNormal="100" workbookViewId="0">
      <selection activeCell="K11" sqref="K11"/>
    </sheetView>
  </sheetViews>
  <sheetFormatPr defaultColWidth="9" defaultRowHeight="13"/>
  <cols>
    <col min="1" max="1" width="5.7265625" style="1" customWidth="1"/>
    <col min="2" max="4" width="8.6328125" style="1" customWidth="1"/>
    <col min="5" max="6" width="20.6328125" style="1" customWidth="1"/>
    <col min="7" max="7" width="12.7265625" style="1" customWidth="1"/>
    <col min="8" max="9" width="10.6328125" style="1" customWidth="1"/>
    <col min="10" max="10" width="3.08984375" style="1" customWidth="1"/>
    <col min="11" max="11" width="8.453125" style="1" customWidth="1"/>
    <col min="12" max="14" width="10.6328125" style="1" customWidth="1"/>
    <col min="15" max="15" width="9" style="1"/>
    <col min="16" max="16" width="9" style="1" hidden="1" customWidth="1"/>
    <col min="17" max="16384" width="9" style="1"/>
  </cols>
  <sheetData>
    <row r="1" spans="1:224" ht="13.5" customHeight="1"/>
    <row r="2" spans="1:224" ht="23.5">
      <c r="E2" s="242" t="s">
        <v>88</v>
      </c>
      <c r="F2" s="242"/>
      <c r="G2" s="242"/>
      <c r="H2" s="242"/>
      <c r="I2" s="2"/>
      <c r="K2" s="41"/>
      <c r="L2" s="42"/>
      <c r="N2" s="43"/>
    </row>
    <row r="4" spans="1:224" ht="13.5" customHeight="1"/>
    <row r="5" spans="1:224" ht="19.5" customHeight="1">
      <c r="A5" s="252" t="s">
        <v>89</v>
      </c>
      <c r="B5" s="3">
        <v>2021</v>
      </c>
      <c r="C5" s="4" t="s">
        <v>90</v>
      </c>
      <c r="D5" s="4"/>
      <c r="E5" s="4"/>
      <c r="F5" s="4"/>
      <c r="G5" s="4"/>
      <c r="H5" s="4"/>
      <c r="I5" s="4"/>
      <c r="J5" s="4"/>
      <c r="K5" s="4"/>
      <c r="L5" s="4"/>
      <c r="M5" s="243" t="s">
        <v>91</v>
      </c>
      <c r="N5" s="244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</row>
    <row r="6" spans="1:224" ht="44.25" customHeight="1">
      <c r="A6" s="253"/>
      <c r="B6" s="245" t="str">
        <f>申し込みシート!I1</f>
        <v>バーモントカップＪＦＡ第３５全日本Ｕ－１２フットサル選手権山形県大会</v>
      </c>
      <c r="C6" s="246"/>
      <c r="D6" s="246"/>
      <c r="E6" s="246"/>
      <c r="F6" s="246"/>
      <c r="G6" s="246"/>
      <c r="H6" s="246"/>
      <c r="I6" s="246"/>
      <c r="J6" s="246"/>
      <c r="K6" s="246"/>
      <c r="L6" s="247"/>
      <c r="M6" s="248"/>
      <c r="N6" s="249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</row>
    <row r="7" spans="1:224" ht="29.25" customHeight="1">
      <c r="A7" s="254" t="s">
        <v>9</v>
      </c>
      <c r="B7" s="5" t="s">
        <v>10</v>
      </c>
      <c r="C7" s="250"/>
      <c r="D7" s="250"/>
      <c r="E7" s="250"/>
      <c r="F7" s="251"/>
      <c r="G7" s="256" t="s">
        <v>92</v>
      </c>
      <c r="H7" s="277"/>
      <c r="I7" s="266"/>
      <c r="J7" s="266"/>
      <c r="K7" s="266"/>
      <c r="L7" s="266"/>
      <c r="M7" s="266"/>
      <c r="N7" s="26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</row>
    <row r="8" spans="1:224" ht="60.75" customHeight="1">
      <c r="A8" s="255"/>
      <c r="B8" s="262">
        <f>申し込みシート!I4</f>
        <v>0</v>
      </c>
      <c r="C8" s="263"/>
      <c r="D8" s="263"/>
      <c r="E8" s="263"/>
      <c r="F8" s="264"/>
      <c r="G8" s="257"/>
      <c r="H8" s="278"/>
      <c r="I8" s="269"/>
      <c r="J8" s="269"/>
      <c r="K8" s="269"/>
      <c r="L8" s="269"/>
      <c r="M8" s="269"/>
      <c r="N8" s="270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</row>
    <row r="9" spans="1:224">
      <c r="A9" s="6"/>
      <c r="B9" s="7"/>
      <c r="C9" s="6"/>
      <c r="D9" s="6"/>
      <c r="E9" s="6"/>
      <c r="F9" s="6"/>
      <c r="G9" s="6"/>
      <c r="H9" s="7"/>
      <c r="I9" s="6"/>
      <c r="J9" s="6"/>
      <c r="K9" s="6"/>
      <c r="L9" s="6"/>
      <c r="M9" s="6"/>
      <c r="N9" s="6"/>
    </row>
    <row r="10" spans="1:224" ht="50.25" customHeight="1">
      <c r="A10" s="8" t="s">
        <v>93</v>
      </c>
      <c r="B10" s="9" t="s">
        <v>94</v>
      </c>
      <c r="C10" s="10" t="s">
        <v>95</v>
      </c>
      <c r="D10" s="11" t="s">
        <v>96</v>
      </c>
      <c r="E10" s="12" t="s">
        <v>97</v>
      </c>
      <c r="F10" s="12" t="s">
        <v>10</v>
      </c>
      <c r="G10" s="13" t="s">
        <v>98</v>
      </c>
      <c r="H10" s="14" t="s">
        <v>99</v>
      </c>
      <c r="I10" s="44" t="s">
        <v>100</v>
      </c>
      <c r="J10" s="45"/>
      <c r="K10" s="46" t="s">
        <v>64</v>
      </c>
      <c r="L10" s="258" t="s">
        <v>101</v>
      </c>
      <c r="M10" s="259"/>
      <c r="N10" s="47" t="s">
        <v>102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</row>
    <row r="11" spans="1:224" ht="45" customHeight="1">
      <c r="A11" s="15">
        <v>1</v>
      </c>
      <c r="B11" s="16"/>
      <c r="C11" s="17"/>
      <c r="D11" s="18" t="str">
        <f>IF(申し込みシート!AM4="","",申し込みシート!AM4)</f>
        <v/>
      </c>
      <c r="E11" s="18" t="str">
        <f>IF(申し込みシート!AO4="","",申し込みシート!AO4)</f>
        <v/>
      </c>
      <c r="F11" s="19" t="str">
        <f>IF(申し込みシート!AP4="","",申し込みシート!AP4)</f>
        <v/>
      </c>
      <c r="G11" s="20" t="str">
        <f>IF(申し込みシート!AN4="","",申し込みシート!AN4)</f>
        <v/>
      </c>
      <c r="H11" s="21"/>
      <c r="I11" s="49"/>
      <c r="J11"/>
      <c r="K11" s="50" t="str">
        <f>IF(申し込みシート!F16="","",申し込みシート!F16)</f>
        <v/>
      </c>
      <c r="L11" s="260" t="str">
        <f>IF(申し込みシート!L16="","",申し込みシート!L16)</f>
        <v/>
      </c>
      <c r="M11" s="261"/>
      <c r="N11" s="51"/>
      <c r="O11" s="48"/>
      <c r="P11" s="52" t="s">
        <v>23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</row>
    <row r="12" spans="1:224" ht="45" customHeight="1">
      <c r="A12" s="22">
        <v>2</v>
      </c>
      <c r="B12" s="23"/>
      <c r="C12" s="23"/>
      <c r="D12" s="18" t="str">
        <f>IF(申し込みシート!AM5="","",申し込みシート!AM5)</f>
        <v/>
      </c>
      <c r="E12" s="18" t="str">
        <f>IF(申し込みシート!AO5="","",申し込みシート!AO5)</f>
        <v/>
      </c>
      <c r="F12" s="19" t="str">
        <f>IF(申し込みシート!AP5="","",申し込みシート!AP5)</f>
        <v/>
      </c>
      <c r="G12" s="20" t="str">
        <f>IF(申し込みシート!AN5="","",申し込みシート!AN5)</f>
        <v/>
      </c>
      <c r="H12" s="24"/>
      <c r="I12" s="53"/>
      <c r="J12"/>
      <c r="K12" s="50" t="str">
        <f>IF(申し込みシート!F17="","",申し込みシート!F17)</f>
        <v/>
      </c>
      <c r="L12" s="260" t="str">
        <f>IF(申し込みシート!L17="","",申し込みシート!L17)</f>
        <v/>
      </c>
      <c r="M12" s="261"/>
      <c r="N12" s="51"/>
      <c r="O12" s="48"/>
      <c r="P12" s="54" t="s">
        <v>103</v>
      </c>
      <c r="Q12" s="67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</row>
    <row r="13" spans="1:224" ht="45" customHeight="1">
      <c r="A13" s="22">
        <v>3</v>
      </c>
      <c r="B13" s="23"/>
      <c r="C13" s="23"/>
      <c r="D13" s="18" t="str">
        <f>IF(申し込みシート!AM6="","",申し込みシート!AM6)</f>
        <v/>
      </c>
      <c r="E13" s="18" t="str">
        <f>IF(申し込みシート!AO6="","",申し込みシート!AO6)</f>
        <v/>
      </c>
      <c r="F13" s="19" t="str">
        <f>IF(申し込みシート!AP6="","",申し込みシート!AP6)</f>
        <v/>
      </c>
      <c r="G13" s="20" t="str">
        <f>IF(申し込みシート!AN6="","",申し込みシート!AN6)</f>
        <v/>
      </c>
      <c r="H13" s="25"/>
      <c r="I13" s="53"/>
      <c r="J13"/>
      <c r="K13" s="50" t="str">
        <f>IF(申し込みシート!F18="","",申し込みシート!F18)</f>
        <v/>
      </c>
      <c r="L13" s="260" t="str">
        <f>IF(申し込みシート!L18="","",申し込みシート!L18)</f>
        <v/>
      </c>
      <c r="M13" s="261"/>
      <c r="N13" s="51"/>
      <c r="O13" s="48"/>
      <c r="P13" s="54" t="s">
        <v>104</v>
      </c>
      <c r="Q13" s="6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</row>
    <row r="14" spans="1:224" ht="45" customHeight="1">
      <c r="A14" s="22">
        <v>4</v>
      </c>
      <c r="B14" s="23"/>
      <c r="C14" s="23"/>
      <c r="D14" s="18" t="str">
        <f>IF(申し込みシート!AM7="","",申し込みシート!AM7)</f>
        <v/>
      </c>
      <c r="E14" s="18" t="str">
        <f>IF(申し込みシート!AO7="","",申し込みシート!AO7)</f>
        <v/>
      </c>
      <c r="F14" s="19" t="str">
        <f>IF(申し込みシート!AP7="","",申し込みシート!AP7)</f>
        <v/>
      </c>
      <c r="G14" s="20" t="str">
        <f>IF(申し込みシート!AN7="","",申し込みシート!AN7)</f>
        <v/>
      </c>
      <c r="H14" s="25"/>
      <c r="I14" s="53"/>
      <c r="J14" s="55"/>
      <c r="K14" s="50" t="str">
        <f>IF(申し込みシート!F19="","",申し込みシート!F19)</f>
        <v/>
      </c>
      <c r="L14" s="260" t="str">
        <f>IF(申し込みシート!L19="","",申し込みシート!L19)</f>
        <v/>
      </c>
      <c r="M14" s="261"/>
      <c r="N14" s="51"/>
      <c r="O14" s="48"/>
      <c r="P14" s="56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</row>
    <row r="15" spans="1:224" ht="45" customHeight="1">
      <c r="A15" s="22">
        <v>5</v>
      </c>
      <c r="B15" s="23"/>
      <c r="C15" s="23"/>
      <c r="D15" s="18" t="str">
        <f>IF(申し込みシート!AM8="","",申し込みシート!AM8)</f>
        <v/>
      </c>
      <c r="E15" s="18" t="str">
        <f>IF(申し込みシート!AO8="","",申し込みシート!AO8)</f>
        <v/>
      </c>
      <c r="F15" s="19" t="str">
        <f>IF(申し込みシート!AP8="","",申し込みシート!AP8)</f>
        <v/>
      </c>
      <c r="G15" s="20" t="str">
        <f>IF(申し込みシート!AN8="","",申し込みシート!AN8)</f>
        <v/>
      </c>
      <c r="H15" s="25"/>
      <c r="I15" s="53"/>
      <c r="J15" s="38"/>
      <c r="K15" s="290" t="str">
        <f>IF(申し込みシート!F20="","",申し込みシート!F20)</f>
        <v/>
      </c>
      <c r="L15" s="291" t="str">
        <f>IF(申し込みシート!L20="","",申し込みシート!L20)</f>
        <v/>
      </c>
      <c r="M15" s="292"/>
      <c r="N15" s="293"/>
      <c r="O15" s="48"/>
      <c r="P15" s="56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</row>
    <row r="16" spans="1:224" ht="45" customHeight="1">
      <c r="A16" s="22">
        <v>6</v>
      </c>
      <c r="B16" s="23"/>
      <c r="C16" s="23"/>
      <c r="D16" s="18" t="str">
        <f>IF(申し込みシート!AM9="","",申し込みシート!AM9)</f>
        <v/>
      </c>
      <c r="E16" s="18" t="str">
        <f>IF(申し込みシート!AO9="","",申し込みシート!AO9)</f>
        <v/>
      </c>
      <c r="F16" s="19" t="str">
        <f>IF(申し込みシート!AP9="","",申し込みシート!AP9)</f>
        <v/>
      </c>
      <c r="G16" s="20" t="str">
        <f>IF(申し込みシート!AN9="","",申し込みシート!AN9)</f>
        <v/>
      </c>
      <c r="H16" s="25"/>
      <c r="I16" s="53"/>
      <c r="J16" s="38"/>
      <c r="K16" s="290" t="str">
        <f>IF(申し込みシート!F21="","",申し込みシート!F21)</f>
        <v/>
      </c>
      <c r="L16" s="291" t="str">
        <f>IF(申し込みシート!L21="","",申し込みシート!L21)</f>
        <v/>
      </c>
      <c r="M16" s="292"/>
      <c r="N16" s="293"/>
      <c r="O16" s="48"/>
      <c r="P16" s="56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</row>
    <row r="17" spans="1:206" ht="45" customHeight="1">
      <c r="A17" s="22">
        <v>7</v>
      </c>
      <c r="B17" s="23"/>
      <c r="C17" s="23"/>
      <c r="D17" s="18" t="str">
        <f>IF(申し込みシート!AM10="","",申し込みシート!AM10)</f>
        <v/>
      </c>
      <c r="E17" s="18" t="str">
        <f>IF(申し込みシート!AO10="","",申し込みシート!AO10)</f>
        <v/>
      </c>
      <c r="F17" s="19" t="str">
        <f>IF(申し込みシート!AP10="","",申し込みシート!AP10)</f>
        <v/>
      </c>
      <c r="G17" s="20" t="str">
        <f>IF(申し込みシート!AN10="","",申し込みシート!AN10)</f>
        <v/>
      </c>
      <c r="H17" s="25"/>
      <c r="I17" s="53"/>
      <c r="J17" s="38"/>
      <c r="K17" s="290" t="str">
        <f>IF(申し込みシート!F22="","",申し込みシート!F22)</f>
        <v/>
      </c>
      <c r="L17" s="291" t="str">
        <f>IF(申し込みシート!L22="","",申し込みシート!L22)</f>
        <v/>
      </c>
      <c r="M17" s="292"/>
      <c r="N17" s="293"/>
      <c r="O17" s="48"/>
      <c r="P17" s="57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</row>
    <row r="18" spans="1:206" ht="45" customHeight="1">
      <c r="A18" s="22">
        <v>8</v>
      </c>
      <c r="B18" s="23"/>
      <c r="C18" s="23"/>
      <c r="D18" s="18" t="str">
        <f>IF(申し込みシート!AM11="","",申し込みシート!AM11)</f>
        <v/>
      </c>
      <c r="E18" s="18" t="str">
        <f>IF(申し込みシート!AO11="","",申し込みシート!AO11)</f>
        <v/>
      </c>
      <c r="F18" s="19" t="str">
        <f>IF(申し込みシート!AP11="","",申し込みシート!AP11)</f>
        <v/>
      </c>
      <c r="G18" s="20" t="str">
        <f>IF(申し込みシート!AN11="","",申し込みシート!AN11)</f>
        <v/>
      </c>
      <c r="H18" s="25"/>
      <c r="I18" s="53"/>
      <c r="J18" s="55"/>
      <c r="K18" s="294" t="str">
        <f>IF(申し込みシート!F23="","",申し込みシート!F23)</f>
        <v/>
      </c>
      <c r="L18" s="295" t="str">
        <f>IF(申し込みシート!L23="","",申し込みシート!L23)</f>
        <v/>
      </c>
      <c r="M18" s="296"/>
      <c r="N18" s="297"/>
      <c r="O18" s="48"/>
      <c r="P18" s="5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</row>
    <row r="19" spans="1:206" ht="45" customHeight="1">
      <c r="A19" s="22">
        <v>9</v>
      </c>
      <c r="B19" s="23"/>
      <c r="C19" s="23"/>
      <c r="D19" s="18" t="str">
        <f>IF(申し込みシート!AM12="","",申し込みシート!AM12)</f>
        <v/>
      </c>
      <c r="E19" s="18" t="str">
        <f>IF(申し込みシート!AO12="","",申し込みシート!AO12)</f>
        <v/>
      </c>
      <c r="F19" s="19" t="str">
        <f>IF(申し込みシート!AP12="","",申し込みシート!AP12)</f>
        <v/>
      </c>
      <c r="G19" s="20" t="str">
        <f>IF(申し込みシート!AN12="","",申し込みシート!AN12)</f>
        <v/>
      </c>
      <c r="H19" s="25"/>
      <c r="I19" s="53"/>
      <c r="J19" s="38"/>
      <c r="K19" s="59" t="s">
        <v>105</v>
      </c>
      <c r="L19" s="38"/>
      <c r="M19" s="38"/>
      <c r="N19" s="38"/>
      <c r="O19" s="48"/>
      <c r="P19" s="5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</row>
    <row r="20" spans="1:206" ht="45" customHeight="1">
      <c r="A20" s="22">
        <v>10</v>
      </c>
      <c r="B20" s="23"/>
      <c r="C20" s="23"/>
      <c r="D20" s="18" t="str">
        <f>IF(申し込みシート!AM13="","",申し込みシート!AM13)</f>
        <v/>
      </c>
      <c r="E20" s="18" t="str">
        <f>IF(申し込みシート!AO13="","",申し込みシート!AO13)</f>
        <v/>
      </c>
      <c r="F20" s="19" t="str">
        <f>IF(申し込みシート!AP13="","",申し込みシート!AP13)</f>
        <v/>
      </c>
      <c r="G20" s="20" t="str">
        <f>IF(申し込みシート!AN13="","",申し込みシート!AN13)</f>
        <v/>
      </c>
      <c r="H20" s="25"/>
      <c r="I20" s="53"/>
      <c r="J20" s="38"/>
      <c r="K20" s="60"/>
      <c r="L20" s="61" t="s">
        <v>46</v>
      </c>
      <c r="M20" s="61" t="s">
        <v>47</v>
      </c>
      <c r="N20" s="61" t="s">
        <v>106</v>
      </c>
      <c r="O20" s="48"/>
      <c r="P20" s="56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</row>
    <row r="21" spans="1:206" ht="45" customHeight="1">
      <c r="A21" s="22">
        <v>11</v>
      </c>
      <c r="B21" s="23"/>
      <c r="C21" s="23"/>
      <c r="D21" s="18" t="str">
        <f>IF(申し込みシート!AM14="","",申し込みシート!AM14)</f>
        <v/>
      </c>
      <c r="E21" s="18" t="str">
        <f>IF(申し込みシート!AO14="","",申し込みシート!AO14)</f>
        <v/>
      </c>
      <c r="F21" s="19" t="str">
        <f>IF(申し込みシート!AP14="","",申し込みシート!AP14)</f>
        <v/>
      </c>
      <c r="G21" s="20" t="str">
        <f>IF(申し込みシート!AN14="","",申し込みシート!AN14)</f>
        <v/>
      </c>
      <c r="H21" s="25"/>
      <c r="I21" s="53"/>
      <c r="J21" s="38"/>
      <c r="K21" s="62" t="s">
        <v>107</v>
      </c>
      <c r="L21" s="63" t="str">
        <f>IF(申し込みシート!L11="","",申し込みシート!L11)</f>
        <v/>
      </c>
      <c r="M21" s="63" t="str">
        <f>IF(申し込みシート!T11="","",申し込みシート!T11)</f>
        <v/>
      </c>
      <c r="N21" s="63" t="str">
        <f>IF(申し込みシート!AB11="","",申し込みシート!AB11)</f>
        <v/>
      </c>
      <c r="O21" s="48"/>
      <c r="P21" s="57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</row>
    <row r="22" spans="1:206" ht="45" customHeight="1">
      <c r="A22" s="22">
        <v>12</v>
      </c>
      <c r="B22" s="23"/>
      <c r="C22" s="23"/>
      <c r="D22" s="18" t="str">
        <f>IF(申し込みシート!AM15="","",申し込みシート!AM15)</f>
        <v/>
      </c>
      <c r="E22" s="18" t="str">
        <f>IF(申し込みシート!AO15="","",申し込みシート!AO15)</f>
        <v/>
      </c>
      <c r="F22" s="19" t="str">
        <f>IF(申し込みシート!AP15="","",申し込みシート!AP15)</f>
        <v/>
      </c>
      <c r="G22" s="20" t="str">
        <f>IF(申し込みシート!AN15="","",申し込みシート!AN15)</f>
        <v/>
      </c>
      <c r="H22" s="25"/>
      <c r="I22" s="53"/>
      <c r="J22" s="55"/>
      <c r="K22" s="61" t="s">
        <v>108</v>
      </c>
      <c r="L22" s="63" t="str">
        <f>IF(申し込みシート!L12="","",申し込みシート!L12)</f>
        <v/>
      </c>
      <c r="M22" s="63" t="str">
        <f>IF(申し込みシート!T12="","",申し込みシート!T12)</f>
        <v/>
      </c>
      <c r="N22" s="63" t="str">
        <f>IF(申し込みシート!AB12="","",申し込みシート!AB12)</f>
        <v/>
      </c>
      <c r="O22" s="48"/>
      <c r="P22" s="57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</row>
    <row r="23" spans="1:206" ht="45" customHeight="1">
      <c r="A23" s="22">
        <v>13</v>
      </c>
      <c r="B23" s="23"/>
      <c r="C23" s="23"/>
      <c r="D23" s="18" t="str">
        <f>IF(申し込みシート!AM16="","",申し込みシート!AM16)</f>
        <v/>
      </c>
      <c r="E23" s="18" t="str">
        <f>IF(申し込みシート!AO16="","",申し込みシート!AO16)</f>
        <v/>
      </c>
      <c r="F23" s="19" t="str">
        <f>IF(申し込みシート!AP16="","",申し込みシート!AP16)</f>
        <v/>
      </c>
      <c r="G23" s="20" t="str">
        <f>IF(申し込みシート!AN16="","",申し込みシート!AN16)</f>
        <v/>
      </c>
      <c r="H23" s="25"/>
      <c r="I23" s="53"/>
      <c r="J23" s="38"/>
      <c r="K23" s="62" t="s">
        <v>109</v>
      </c>
      <c r="L23" s="63" t="str">
        <f>IF(申し込みシート!L13="","",申し込みシート!L13)</f>
        <v/>
      </c>
      <c r="M23" s="63" t="str">
        <f>IF(申し込みシート!T13="","",申し込みシート!T13)</f>
        <v/>
      </c>
      <c r="N23" s="63" t="str">
        <f>IF(申し込みシート!AB13="","",申し込みシート!AB13)</f>
        <v/>
      </c>
      <c r="O23" s="48"/>
      <c r="P23" s="57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</row>
    <row r="24" spans="1:206" ht="45" customHeight="1">
      <c r="A24" s="22">
        <v>14</v>
      </c>
      <c r="B24" s="23"/>
      <c r="C24" s="23"/>
      <c r="D24" s="18" t="str">
        <f>IF(申し込みシート!AM17="","",申し込みシート!AM17)</f>
        <v/>
      </c>
      <c r="E24" s="18" t="str">
        <f>IF(申し込みシート!AO17="","",申し込みシート!AO17)</f>
        <v/>
      </c>
      <c r="F24" s="19" t="str">
        <f>IF(申し込みシート!AP17="","",申し込みシート!AP17)</f>
        <v/>
      </c>
      <c r="G24" s="20" t="str">
        <f>IF(申し込みシート!AN17="","",申し込みシート!AN17)</f>
        <v/>
      </c>
      <c r="H24" s="25"/>
      <c r="I24" s="53"/>
      <c r="J24" s="38"/>
      <c r="K24" s="61" t="s">
        <v>110</v>
      </c>
      <c r="L24" s="63" t="str">
        <f>IF(申し込みシート!L14="","",申し込みシート!L14)</f>
        <v/>
      </c>
      <c r="M24" s="63" t="str">
        <f>IF(申し込みシート!T14="","",申し込みシート!T14)</f>
        <v/>
      </c>
      <c r="N24" s="63" t="str">
        <f>IF(申し込みシート!AB14="","",申し込みシート!AB14)</f>
        <v/>
      </c>
      <c r="O24" s="48"/>
      <c r="P24" s="57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</row>
    <row r="25" spans="1:206" ht="45" customHeight="1">
      <c r="A25" s="26">
        <v>15</v>
      </c>
      <c r="B25" s="27"/>
      <c r="C25" s="27"/>
      <c r="D25" s="18" t="str">
        <f>IF(申し込みシート!AM18="","",申し込みシート!AM18)</f>
        <v/>
      </c>
      <c r="E25" s="18" t="str">
        <f>IF(申し込みシート!AO18="","",申し込みシート!AO18)</f>
        <v/>
      </c>
      <c r="F25" s="19" t="str">
        <f>IF(申し込みシート!AP18="","",申し込みシート!AP18)</f>
        <v/>
      </c>
      <c r="G25" s="20" t="str">
        <f>IF(申し込みシート!AN18="","",申し込みシート!AN18)</f>
        <v/>
      </c>
      <c r="H25" s="28"/>
      <c r="I25" s="64"/>
      <c r="J25" s="38"/>
      <c r="K25" s="59" t="s">
        <v>111</v>
      </c>
      <c r="L25" s="55"/>
      <c r="M25" s="38"/>
      <c r="N25" s="3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</row>
    <row r="26" spans="1:206" ht="45" customHeight="1">
      <c r="A26" s="26">
        <v>16</v>
      </c>
      <c r="B26" s="27"/>
      <c r="C26" s="27"/>
      <c r="D26" s="18" t="str">
        <f>IF(申し込みシート!AM19="","",申し込みシート!AM19)</f>
        <v/>
      </c>
      <c r="E26" s="18" t="str">
        <f>IF(申し込みシート!AO19="","",申し込みシート!AO19)</f>
        <v/>
      </c>
      <c r="F26" s="19" t="str">
        <f>IF(申し込みシート!AP19="","",申し込みシート!AP19)</f>
        <v/>
      </c>
      <c r="G26" s="20" t="str">
        <f>IF(申し込みシート!AN19="","",申し込みシート!AN19)</f>
        <v/>
      </c>
      <c r="H26" s="28"/>
      <c r="I26" s="64"/>
      <c r="J26" s="55"/>
      <c r="K26" s="271"/>
      <c r="L26" s="272"/>
      <c r="M26" s="272"/>
      <c r="N26" s="273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</row>
    <row r="27" spans="1:206" ht="45" customHeight="1">
      <c r="A27" s="26">
        <v>17</v>
      </c>
      <c r="B27" s="27"/>
      <c r="C27" s="27"/>
      <c r="D27" s="18" t="str">
        <f>IF(申し込みシート!AM20="","",申し込みシート!AM20)</f>
        <v/>
      </c>
      <c r="E27" s="18" t="str">
        <f>IF(申し込みシート!AO20="","",申し込みシート!AO20)</f>
        <v/>
      </c>
      <c r="F27" s="19" t="str">
        <f>IF(申し込みシート!AP20="","",申し込みシート!AP20)</f>
        <v/>
      </c>
      <c r="G27" s="20" t="str">
        <f>IF(申し込みシート!AN20="","",申し込みシート!AN20)</f>
        <v/>
      </c>
      <c r="H27" s="28"/>
      <c r="I27" s="64"/>
      <c r="J27" s="38"/>
      <c r="K27" s="274"/>
      <c r="L27" s="275"/>
      <c r="M27" s="275"/>
      <c r="N27" s="276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</row>
    <row r="28" spans="1:206" ht="45" customHeight="1">
      <c r="A28" s="26">
        <v>18</v>
      </c>
      <c r="B28" s="27"/>
      <c r="C28" s="27"/>
      <c r="D28" s="18" t="str">
        <f>IF(申し込みシート!AM21="","",申し込みシート!AM21)</f>
        <v/>
      </c>
      <c r="E28" s="18" t="str">
        <f>IF(申し込みシート!AO21="","",申し込みシート!AO21)</f>
        <v/>
      </c>
      <c r="F28" s="19" t="str">
        <f>IF(申し込みシート!AP21="","",申し込みシート!AP21)</f>
        <v/>
      </c>
      <c r="G28" s="20" t="str">
        <f>IF(申し込みシート!AN21="","",申し込みシート!AN21)</f>
        <v/>
      </c>
      <c r="H28" s="29"/>
      <c r="I28" s="65"/>
      <c r="J28" s="38"/>
      <c r="K28" s="59" t="s">
        <v>112</v>
      </c>
      <c r="L28" s="38"/>
      <c r="M28" s="38"/>
      <c r="N28" s="3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</row>
    <row r="29" spans="1:206" ht="45" customHeight="1">
      <c r="A29" s="26">
        <v>19</v>
      </c>
      <c r="B29" s="27"/>
      <c r="C29" s="27"/>
      <c r="D29" s="18" t="str">
        <f>IF(申し込みシート!AM22="","",申し込みシート!AM22)</f>
        <v/>
      </c>
      <c r="E29" s="18" t="str">
        <f>IF(申し込みシート!AO22="","",申し込みシート!AO22)</f>
        <v/>
      </c>
      <c r="F29" s="19" t="str">
        <f>IF(申し込みシート!AP22="","",申し込みシート!AP22)</f>
        <v/>
      </c>
      <c r="G29" s="20" t="str">
        <f>IF(申し込みシート!AN22="","",申し込みシート!AN22)</f>
        <v/>
      </c>
      <c r="H29" s="29"/>
      <c r="I29" s="65"/>
      <c r="J29" s="38"/>
      <c r="K29" s="265"/>
      <c r="L29" s="266"/>
      <c r="M29" s="266"/>
      <c r="N29" s="267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</row>
    <row r="30" spans="1:206" ht="45" customHeight="1">
      <c r="A30" s="30">
        <v>20</v>
      </c>
      <c r="B30" s="31"/>
      <c r="C30" s="31"/>
      <c r="D30" s="32" t="str">
        <f>IF(申し込みシート!AM23="","",申し込みシート!AM23)</f>
        <v/>
      </c>
      <c r="E30" s="32" t="str">
        <f>IF(申し込みシート!AO23="","",申し込みシート!AO23)</f>
        <v/>
      </c>
      <c r="F30" s="33" t="str">
        <f>IF(申し込みシート!AP23="","",申し込みシート!AP23)</f>
        <v/>
      </c>
      <c r="G30" s="34" t="str">
        <f>IF(申し込みシート!AN23="","",申し込みシート!AN23)</f>
        <v/>
      </c>
      <c r="H30" s="35"/>
      <c r="I30" s="66"/>
      <c r="J30" s="55"/>
      <c r="K30" s="268"/>
      <c r="L30" s="269"/>
      <c r="M30" s="269"/>
      <c r="N30" s="270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</row>
    <row r="31" spans="1:206" ht="30" customHeight="1">
      <c r="A31" s="36"/>
      <c r="B31" s="37"/>
      <c r="C31" s="37"/>
      <c r="D31" s="38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</row>
    <row r="32" spans="1:206" ht="30" customHeight="1">
      <c r="A32" s="36"/>
      <c r="B32" s="37"/>
      <c r="C32" s="37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</row>
    <row r="33" spans="1:224" ht="30" customHeight="1">
      <c r="A33" s="40"/>
      <c r="B33" s="37"/>
      <c r="C33" s="37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</row>
    <row r="34" spans="1:224"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</row>
    <row r="35" spans="1:22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22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22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22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22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22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22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22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22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22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22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22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22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22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autoFilter ref="P11:P13" xr:uid="{00000000-0009-0000-0000-000002000000}"/>
  <mergeCells count="21">
    <mergeCell ref="K29:N30"/>
    <mergeCell ref="K26:N27"/>
    <mergeCell ref="H7:N8"/>
    <mergeCell ref="L16:M16"/>
    <mergeCell ref="L17:M17"/>
    <mergeCell ref="L18:M18"/>
    <mergeCell ref="L12:M12"/>
    <mergeCell ref="L13:M13"/>
    <mergeCell ref="L14:M14"/>
    <mergeCell ref="L15:M15"/>
    <mergeCell ref="A5:A6"/>
    <mergeCell ref="A7:A8"/>
    <mergeCell ref="G7:G8"/>
    <mergeCell ref="L10:M10"/>
    <mergeCell ref="L11:M11"/>
    <mergeCell ref="B8:F8"/>
    <mergeCell ref="E2:H2"/>
    <mergeCell ref="M5:N5"/>
    <mergeCell ref="B6:L6"/>
    <mergeCell ref="M6:N6"/>
    <mergeCell ref="C7:F7"/>
  </mergeCells>
  <phoneticPr fontId="60"/>
  <dataValidations count="1">
    <dataValidation type="list" allowBlank="1" showInputMessage="1" showErrorMessage="1" sqref="N11:N18 B11:C30" xr:uid="{00000000-0002-0000-0200-000000000000}">
      <formula1>$P$12:$P$13</formula1>
    </dataValidation>
  </dataValidations>
  <printOptions horizontalCentered="1" verticalCentered="1"/>
  <pageMargins left="0.11805555555555555" right="0.11805555555555555" top="0.74791666666666667" bottom="0.74791666666666667" header="0.31458333333333333" footer="0.31458333333333333"/>
  <pageSetup paperSize="9" scale="65" orientation="portrait" horizontalDpi="4294967293" verticalDpi="4294967293" r:id="rId1"/>
  <headerFooter alignWithMargins="0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大会登録について</vt:lpstr>
      <vt:lpstr>申し込みシート</vt:lpstr>
      <vt:lpstr>メンバー表</vt:lpstr>
      <vt:lpstr>メンバー表!Print_Area</vt:lpstr>
      <vt:lpstr>申し込みシート!Print_Area</vt:lpstr>
    </vt:vector>
  </TitlesOfParts>
  <Manager/>
  <Company>Toshiba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asaba</dc:creator>
  <cp:keywords/>
  <dc:description/>
  <cp:lastModifiedBy>Panasonic</cp:lastModifiedBy>
  <cp:revision/>
  <cp:lastPrinted>2014-02-18T00:23:38Z</cp:lastPrinted>
  <dcterms:created xsi:type="dcterms:W3CDTF">2014-02-15T08:42:51Z</dcterms:created>
  <dcterms:modified xsi:type="dcterms:W3CDTF">2025-05-05T11:59:59Z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1041-9.1.0.4840</vt:lpwstr>
  </property>
</Properties>
</file>